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ivoxgmbh-my.sharepoint.com/personal/ralph_wefer_verivox_com/Documents/Pressemitteilungen/Ratenkredit/2112_Kredit_Realzins-Update/"/>
    </mc:Choice>
  </mc:AlternateContent>
  <xr:revisionPtr revIDLastSave="105" documentId="13_ncr:1_{8A77BA33-962F-43C2-8626-91140322D86B}" xr6:coauthVersionLast="47" xr6:coauthVersionMax="47" xr10:uidLastSave="{1494B5ED-52CE-454D-80A8-8D0EA3F1F136}"/>
  <bookViews>
    <workbookView xWindow="-110" yWindow="-110" windowWidth="19420" windowHeight="10420" xr2:uid="{7964FF6E-D017-4F29-BD85-B32AF18B7799}"/>
  </bookViews>
  <sheets>
    <sheet name="Realzinsen Kredi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" l="1"/>
  <c r="F6" i="2"/>
  <c r="F7" i="2"/>
  <c r="F8" i="2"/>
  <c r="F9" i="2"/>
  <c r="F10" i="2"/>
  <c r="E7" i="2"/>
  <c r="E9" i="2"/>
  <c r="E8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</calcChain>
</file>

<file path=xl/sharedStrings.xml><?xml version="1.0" encoding="utf-8"?>
<sst xmlns="http://schemas.openxmlformats.org/spreadsheetml/2006/main" count="68" uniqueCount="68">
  <si>
    <t>Monat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</si>
  <si>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</si>
  <si>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</si>
  <si>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</si>
  <si>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</si>
  <si>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</si>
  <si>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</si>
  <si>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</si>
  <si>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</si>
  <si>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</si>
  <si>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</si>
  <si>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</si>
  <si>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</si>
  <si>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</si>
  <si>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</si>
  <si>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</si>
  <si>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</si>
  <si>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</si>
  <si>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</si>
  <si>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</si>
  <si>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</si>
  <si>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</si>
  <si>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</si>
  <si>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</si>
  <si>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</si>
  <si>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</si>
  <si>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</si>
  <si>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</si>
  <si>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</si>
  <si>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</si>
  <si>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</si>
  <si>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</si>
  <si>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</si>
  <si>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</si>
  <si>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</si>
  <si>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</si>
  <si>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</si>
  <si>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</si>
  <si>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</si>
  <si>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</si>
  <si>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</si>
  <si>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</si>
  <si>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</si>
  <si>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</si>
  <si>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</si>
  <si>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</si>
  <si>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</si>
  <si>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</si>
  <si>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</si>
  <si>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</si>
  <si>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</si>
  <si>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</si>
  <si>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</si>
  <si>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</si>
  <si>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</si>
  <si>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</si>
  <si>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Realzinsentwicklung der Kreditabschlüsse bei Verivox</t>
  </si>
  <si>
    <t>Inflationsrate
(%)</t>
  </si>
  <si>
    <t>2021-08</t>
  </si>
  <si>
    <t>2021-09</t>
  </si>
  <si>
    <t>2021-10</t>
  </si>
  <si>
    <t>Median-Zins Kreditabschlüsse
(% eff. p.a.)</t>
  </si>
  <si>
    <t>Realzins
Kreditabschlüsse
(%)
- vereinfacht -</t>
  </si>
  <si>
    <t>Realzins
Kreditabschlüsse
(%)
- exakte Formel -</t>
  </si>
  <si>
    <t>Zinsen für Ratenkredite deutlich niedriger als Inflation</t>
  </si>
  <si>
    <t>Methodik</t>
  </si>
  <si>
    <t>2021-11*</t>
  </si>
  <si>
    <t xml:space="preserve">In die Anlayse flossen sämtliche Ratenkredite ein, die im jeweiligen Monat über Verivox abgeschlossen wurden. Ausgewertet wurde der Median-Zins, die Hälfte aller Kunden schloss ihren Kredit zu diesem oder einem günstigeren Zinssatz ab. Stichtag der Auswertung war der 29.11.2021.
*Die Inflationsrate für November 2021 wurde vom Statistischen Bundesamt am 29.11.2021 auf Basis vorläufiger Berechnungen bekannt gegeben. Der ausgewiesene Median-Zins errechnet sich aus den über Verivox abschlossenen Ratenkrediten bis einschließlich 28.11.2021.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</si>
</sst>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7]mmm/\ 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Selawik"/>
      <family val="2"/>
    </font>
    <font>
      <b/>
      <sz val="11"/>
      <color theme="0"/>
      <name val="Selawik"/>
      <family val="2"/>
    </font>
    <font>
      <sz val="14"/>
      <color theme="1"/>
      <name val="Selawik"/>
      <family val="2"/>
    </font>
    <font>
      <b/>
      <sz val="18"/>
      <color rgb="FFFD8A02"/>
      <name val="Selawik"/>
      <family val="2"/>
    </font>
    <font>
      <sz val="8"/>
      <name val="Calibri"/>
      <family val="2"/>
      <scheme val="minor"/>
    </font>
    <font>
      <b/>
      <sz val="11"/>
      <color theme="1"/>
      <name val="Selawik"/>
      <family val="2"/>
    </font>
  </fonts>
  <fills count="3">
    <fill>
      <patternFill patternType="none"/>
    </fill>
    <fill>
      <patternFill patternType="gray125"/>
    </fill>
    <fill>
      <patternFill patternType="solid">
        <fgColor rgb="FFFD8A0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Fill="1"/>
    <xf numFmtId="0" fontId="1" fillId="0" borderId="0" xfId="0" applyFont="1" applyAlignment="1">
      <alignment horizontal="left" vertical="top" wrapText="1"/>
    </xf>
  </cellXfs>
  <cellStyles count="1">
    <cellStyle name="Standard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lawik"/>
        <family val="2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Selawik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Selawik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Selawik"/>
        <family val="2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Selawik"/>
        <family val="2"/>
        <scheme val="none"/>
      </font>
      <numFmt numFmtId="165" formatCode="[$-407]mmm/\ yy;@"/>
      <alignment horizont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Selawik"/>
        <family val="2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Selawik"/>
        <family val="2"/>
        <scheme val="none"/>
      </font>
      <fill>
        <patternFill patternType="solid">
          <fgColor indexed="64"/>
          <bgColor rgb="FFFD8A0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FD8A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29592E-C2A1-49A8-93C0-A1EB855C2CC0}" name="Tabelle1" displayName="Tabelle1" ref="B5:F64" totalsRowShown="0" headerRowDxfId="8" dataDxfId="6" headerRowBorderDxfId="7" tableBorderDxfId="5">
  <autoFilter ref="B5:F64" xr:uid="{7929592E-C2A1-49A8-93C0-A1EB855C2CC0}"/>
  <sortState xmlns:xlrd2="http://schemas.microsoft.com/office/spreadsheetml/2017/richdata2" ref="B6:F64">
    <sortCondition descending="1" ref="B5:B64"/>
  </sortState>
  <tableColumns count="5">
    <tableColumn id="1" xr3:uid="{9F6B2EA6-9B97-4491-BD86-687450B6F208}" name="Monat" dataDxfId="4"/>
    <tableColumn id="2" xr3:uid="{F14B8BE9-659E-4B93-AF81-0366FB5E44C1}" name="Inflationsrate_x000a_(%)" dataDxfId="3"/>
    <tableColumn id="3" xr3:uid="{8379F609-8BBC-42E7-B3E5-359523218FE9}" name="Median-Zins Kreditabschlüsse_x000a_(% eff. p.a.)" dataDxfId="2"/>
    <tableColumn id="4" xr3:uid="{071B8CA0-6E2C-4DC7-9001-1D169C50B58C}" name="Realzins_x000a_Kreditabschlüsse_x000a_(%)_x000a_- vereinfacht -" dataDxfId="1">
      <calculatedColumnFormula>Tabelle1[[#This Row],[Median-Zins Kreditabschlüsse
(% eff. p.a.)]]-Tabelle1[[#This Row],[Inflationsrate
(%)]]</calculatedColumnFormula>
    </tableColumn>
    <tableColumn id="7" xr3:uid="{6B49ABDA-0998-4073-A997-7BDDC699B9D4}" name="Realzins_x000a_Kreditabschlüsse_x000a_(%)_x000a_- exakte Formel -" dataDxfId="0">
      <calculatedColumnFormula>((1+(Tabelle1[[#This Row],[Median-Zins Kreditabschlüsse
(% eff. p.a.)]]/100))/(1+(Tabelle1[[#This Row],[Inflationsrate
(%)]]/100))-1)*100</calculatedColumnFormula>
    </tableColumn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E4C6-FA8B-4684-8300-7532FA59BBB7}">
  <dimension ref="A1:L65"/>
  <sheetViews>
    <sheetView showGridLines="0" tabSelected="1" zoomScaleNormal="100" workbookViewId="0"/>
  </sheetViews>
  <sheetFormatPr baseColWidth="10" defaultRowHeight="14.5" x14ac:dyDescent="0.35"/>
  <cols>
    <col min="1" max="1" width="10.90625" customWidth="1"/>
    <col min="2" max="2" width="12.1796875" style="1" customWidth="1"/>
    <col min="3" max="3" width="14.90625" style="1" customWidth="1"/>
    <col min="4" max="4" width="21.90625" bestFit="1" customWidth="1"/>
    <col min="5" max="6" width="21.90625" customWidth="1"/>
    <col min="8" max="8" width="47.36328125" customWidth="1"/>
  </cols>
  <sheetData>
    <row r="1" spans="1:12" ht="16.5" x14ac:dyDescent="0.45">
      <c r="A1" s="2"/>
      <c r="B1" s="3"/>
      <c r="C1" s="3"/>
      <c r="D1" s="2"/>
      <c r="E1" s="2"/>
      <c r="F1" s="2"/>
      <c r="G1" s="2"/>
      <c r="H1" s="2"/>
      <c r="I1" s="2"/>
      <c r="J1" s="2"/>
      <c r="K1" s="2"/>
      <c r="L1" s="2"/>
    </row>
    <row r="2" spans="1:12" ht="26" x14ac:dyDescent="0.65">
      <c r="A2" s="2"/>
      <c r="B2" s="5" t="s">
        <v>64</v>
      </c>
      <c r="C2" s="3"/>
      <c r="D2" s="2"/>
      <c r="E2" s="2"/>
      <c r="F2" s="2"/>
      <c r="G2" s="2"/>
      <c r="H2" s="2"/>
      <c r="I2" s="2"/>
      <c r="J2" s="2"/>
      <c r="K2" s="2"/>
      <c r="L2" s="2"/>
    </row>
    <row r="3" spans="1:12" ht="20" x14ac:dyDescent="0.5">
      <c r="A3" s="2"/>
      <c r="B3" s="4" t="s">
        <v>56</v>
      </c>
      <c r="C3" s="3"/>
      <c r="D3" s="2"/>
      <c r="E3" s="2"/>
      <c r="F3" s="2"/>
      <c r="G3" s="2"/>
      <c r="H3" s="2"/>
      <c r="I3" s="2"/>
      <c r="J3" s="2"/>
      <c r="K3" s="2"/>
      <c r="L3" s="2"/>
    </row>
    <row r="4" spans="1:12" ht="6" customHeight="1" x14ac:dyDescent="0.45">
      <c r="A4" s="13"/>
      <c r="B4" s="7"/>
      <c r="C4" s="7"/>
      <c r="D4" s="13"/>
      <c r="E4" s="13"/>
      <c r="F4" s="13"/>
      <c r="G4" s="2"/>
      <c r="H4" s="2"/>
      <c r="I4" s="2"/>
      <c r="J4" s="2"/>
      <c r="K4" s="2"/>
      <c r="L4" s="2"/>
    </row>
    <row r="5" spans="1:12" ht="66" x14ac:dyDescent="0.45">
      <c r="A5" s="13"/>
      <c r="B5" s="10" t="s">
        <v>0</v>
      </c>
      <c r="C5" s="11" t="s">
        <v>57</v>
      </c>
      <c r="D5" s="11" t="s">
        <v>61</v>
      </c>
      <c r="E5" s="12" t="s">
        <v>62</v>
      </c>
      <c r="F5" s="12" t="s">
        <v>63</v>
      </c>
      <c r="G5" s="2"/>
      <c r="H5" s="15" t="s">
        <v>65</v>
      </c>
      <c r="I5" s="1"/>
    </row>
    <row r="6" spans="1:12" ht="16.5" x14ac:dyDescent="0.45">
      <c r="A6" s="13"/>
      <c r="B6" s="6" t="s">
        <v>66</v>
      </c>
      <c r="C6" s="14">
        <v>5.2</v>
      </c>
      <c r="D6" s="14">
        <v>2.99</v>
      </c>
      <c r="E6" s="8">
        <f>Tabelle1[[#This Row],[Median-Zins Kreditabschlüsse
(% eff. p.a.)]]-Tabelle1[[#This Row],[Inflationsrate
(%)]]</f>
        <v>-2.21</v>
      </c>
      <c r="F6" s="9">
        <f>((1+(Tabelle1[[#This Row],[Median-Zins Kreditabschlüsse
(% eff. p.a.)]]/100))/(1+(Tabelle1[[#This Row],[Inflationsrate
(%)]]/100))-1)*100</f>
        <v>-2.1007604562737647</v>
      </c>
      <c r="G6" s="16"/>
      <c r="H6" s="17" t="s">
        <v>67</v>
      </c>
      <c r="I6" s="17"/>
      <c r="J6" s="17"/>
      <c r="K6" s="17"/>
      <c r="L6" s="17"/>
    </row>
    <row r="7" spans="1:12" ht="16.5" x14ac:dyDescent="0.45">
      <c r="A7" s="13"/>
      <c r="B7" s="6" t="s">
        <v>60</v>
      </c>
      <c r="C7" s="7">
        <v>4.5</v>
      </c>
      <c r="D7" s="14">
        <v>2.99</v>
      </c>
      <c r="E7" s="8">
        <f>Tabelle1[[#This Row],[Median-Zins Kreditabschlüsse
(% eff. p.a.)]]-Tabelle1[[#This Row],[Inflationsrate
(%)]]</f>
        <v>-1.5099999999999998</v>
      </c>
      <c r="F7" s="9">
        <f>((1+(Tabelle1[[#This Row],[Median-Zins Kreditabschlüsse
(% eff. p.a.)]]/100))/(1+(Tabelle1[[#This Row],[Inflationsrate
(%)]]/100))-1)*100</f>
        <v>-1.4449760765550157</v>
      </c>
      <c r="G7" s="2"/>
      <c r="H7" s="17"/>
      <c r="I7" s="17"/>
      <c r="J7" s="17"/>
      <c r="K7" s="17"/>
      <c r="L7" s="17"/>
    </row>
    <row r="8" spans="1:12" ht="16.5" x14ac:dyDescent="0.45">
      <c r="A8" s="13"/>
      <c r="B8" s="6" t="s">
        <v>59</v>
      </c>
      <c r="C8" s="7">
        <v>4.0999999999999996</v>
      </c>
      <c r="D8" s="14">
        <v>2.99</v>
      </c>
      <c r="E8" s="8">
        <f>Tabelle1[[#This Row],[Median-Zins Kreditabschlüsse
(% eff. p.a.)]]-Tabelle1[[#This Row],[Inflationsrate
(%)]]</f>
        <v>-1.1099999999999994</v>
      </c>
      <c r="F8" s="9">
        <f>((1+(Tabelle1[[#This Row],[Median-Zins Kreditabschlüsse
(% eff. p.a.)]]/100))/(1+(Tabelle1[[#This Row],[Inflationsrate
(%)]]/100))-1)*100</f>
        <v>-1.0662824207492649</v>
      </c>
      <c r="G8" s="2"/>
      <c r="H8" s="17"/>
      <c r="I8" s="17"/>
      <c r="J8" s="17"/>
      <c r="K8" s="17"/>
      <c r="L8" s="17"/>
    </row>
    <row r="9" spans="1:12" ht="16.5" x14ac:dyDescent="0.45">
      <c r="A9" s="13"/>
      <c r="B9" s="6" t="s">
        <v>58</v>
      </c>
      <c r="C9" s="7">
        <v>3.9</v>
      </c>
      <c r="D9" s="14">
        <v>2.99</v>
      </c>
      <c r="E9" s="8">
        <f>Tabelle1[[#This Row],[Median-Zins Kreditabschlüsse
(% eff. p.a.)]]-Tabelle1[[#This Row],[Inflationsrate
(%)]]</f>
        <v>-0.9099999999999997</v>
      </c>
      <c r="F9" s="9">
        <f>((1+(Tabelle1[[#This Row],[Median-Zins Kreditabschlüsse
(% eff. p.a.)]]/100))/(1+(Tabelle1[[#This Row],[Inflationsrate
(%)]]/100))-1)*100</f>
        <v>-0.87584215591913761</v>
      </c>
      <c r="G9" s="2"/>
      <c r="H9" s="17"/>
      <c r="I9" s="17"/>
      <c r="J9" s="17"/>
      <c r="K9" s="17"/>
      <c r="L9" s="17"/>
    </row>
    <row r="10" spans="1:12" ht="16.5" x14ac:dyDescent="0.45">
      <c r="A10" s="13"/>
      <c r="B10" s="6" t="s">
        <v>55</v>
      </c>
      <c r="C10" s="7">
        <v>3.8</v>
      </c>
      <c r="D10" s="7">
        <v>2.99</v>
      </c>
      <c r="E10" s="8">
        <f>Tabelle1[[#This Row],[Median-Zins Kreditabschlüsse
(% eff. p.a.)]]-Tabelle1[[#This Row],[Inflationsrate
(%)]]</f>
        <v>-0.80999999999999961</v>
      </c>
      <c r="F10" s="9">
        <f>((1+(Tabelle1[[#This Row],[Median-Zins Kreditabschlüsse
(% eff. p.a.)]]/100))/(1+(Tabelle1[[#This Row],[Inflationsrate
(%)]]/100))-1)*100</f>
        <v>-0.78034682080925233</v>
      </c>
      <c r="G10" s="2"/>
      <c r="H10" s="17"/>
      <c r="I10" s="17"/>
      <c r="J10" s="17"/>
      <c r="K10" s="17"/>
      <c r="L10" s="17"/>
    </row>
    <row r="11" spans="1:12" ht="16.5" x14ac:dyDescent="0.45">
      <c r="A11" s="13"/>
      <c r="B11" s="6" t="s">
        <v>54</v>
      </c>
      <c r="C11" s="7">
        <v>2.2999999999999998</v>
      </c>
      <c r="D11" s="7">
        <v>2.99</v>
      </c>
      <c r="E11" s="8">
        <f>Tabelle1[[#This Row],[Median-Zins Kreditabschlüsse
(% eff. p.a.)]]-Tabelle1[[#This Row],[Inflationsrate
(%)]]</f>
        <v>0.69000000000000039</v>
      </c>
      <c r="F11" s="9">
        <f>((1+(Tabelle1[[#This Row],[Median-Zins Kreditabschlüsse
(% eff. p.a.)]]/100))/(1+(Tabelle1[[#This Row],[Inflationsrate
(%)]]/100))-1)*100</f>
        <v>0.67448680351906987</v>
      </c>
      <c r="G11" s="2"/>
      <c r="H11" s="17"/>
      <c r="I11" s="17"/>
      <c r="J11" s="17"/>
      <c r="K11" s="17"/>
      <c r="L11" s="17"/>
    </row>
    <row r="12" spans="1:12" ht="16.5" x14ac:dyDescent="0.45">
      <c r="A12" s="13"/>
      <c r="B12" s="6" t="s">
        <v>53</v>
      </c>
      <c r="C12" s="7">
        <v>2.5</v>
      </c>
      <c r="D12" s="7">
        <v>2.99</v>
      </c>
      <c r="E12" s="8">
        <f>Tabelle1[[#This Row],[Median-Zins Kreditabschlüsse
(% eff. p.a.)]]-Tabelle1[[#This Row],[Inflationsrate
(%)]]</f>
        <v>0.49000000000000021</v>
      </c>
      <c r="F12" s="9">
        <f>((1+(Tabelle1[[#This Row],[Median-Zins Kreditabschlüsse
(% eff. p.a.)]]/100))/(1+(Tabelle1[[#This Row],[Inflationsrate
(%)]]/100))-1)*100</f>
        <v>0.47804878048782751</v>
      </c>
      <c r="G12" s="2"/>
      <c r="H12" s="17"/>
      <c r="I12" s="17"/>
      <c r="J12" s="17"/>
      <c r="K12" s="17"/>
      <c r="L12" s="17"/>
    </row>
    <row r="13" spans="1:12" ht="16.5" x14ac:dyDescent="0.45">
      <c r="A13" s="13"/>
      <c r="B13" s="6" t="s">
        <v>52</v>
      </c>
      <c r="C13" s="7">
        <v>2</v>
      </c>
      <c r="D13" s="7">
        <v>2.99</v>
      </c>
      <c r="E13" s="8">
        <f>Tabelle1[[#This Row],[Median-Zins Kreditabschlüsse
(% eff. p.a.)]]-Tabelle1[[#This Row],[Inflationsrate
(%)]]</f>
        <v>0.99000000000000021</v>
      </c>
      <c r="F13" s="9">
        <f>((1+(Tabelle1[[#This Row],[Median-Zins Kreditabschlüsse
(% eff. p.a.)]]/100))/(1+(Tabelle1[[#This Row],[Inflationsrate
(%)]]/100))-1)*100</f>
        <v>0.97058823529412308</v>
      </c>
      <c r="G13" s="2"/>
      <c r="H13" s="17"/>
      <c r="I13" s="17"/>
      <c r="J13" s="17"/>
      <c r="K13" s="17"/>
      <c r="L13" s="17"/>
    </row>
    <row r="14" spans="1:12" ht="16.5" x14ac:dyDescent="0.45">
      <c r="A14" s="13"/>
      <c r="B14" s="6" t="s">
        <v>51</v>
      </c>
      <c r="C14" s="7">
        <v>1.7</v>
      </c>
      <c r="D14" s="7">
        <v>2.99</v>
      </c>
      <c r="E14" s="8">
        <f>Tabelle1[[#This Row],[Median-Zins Kreditabschlüsse
(% eff. p.a.)]]-Tabelle1[[#This Row],[Inflationsrate
(%)]]</f>
        <v>1.2900000000000003</v>
      </c>
      <c r="F14" s="9">
        <f>((1+(Tabelle1[[#This Row],[Median-Zins Kreditabschlüsse
(% eff. p.a.)]]/100))/(1+(Tabelle1[[#This Row],[Inflationsrate
(%)]]/100))-1)*100</f>
        <v>1.268436578171106</v>
      </c>
      <c r="G14" s="2"/>
      <c r="H14" s="2"/>
      <c r="I14" s="2"/>
      <c r="J14" s="2"/>
      <c r="K14" s="2"/>
      <c r="L14" s="2"/>
    </row>
    <row r="15" spans="1:12" ht="16.5" x14ac:dyDescent="0.45">
      <c r="A15" s="13"/>
      <c r="B15" s="6" t="s">
        <v>50</v>
      </c>
      <c r="C15" s="7">
        <v>1.3</v>
      </c>
      <c r="D15" s="7">
        <v>2.99</v>
      </c>
      <c r="E15" s="8">
        <f>Tabelle1[[#This Row],[Median-Zins Kreditabschlüsse
(% eff. p.a.)]]-Tabelle1[[#This Row],[Inflationsrate
(%)]]</f>
        <v>1.6900000000000002</v>
      </c>
      <c r="F15" s="9">
        <f>((1+(Tabelle1[[#This Row],[Median-Zins Kreditabschlüsse
(% eff. p.a.)]]/100))/(1+(Tabelle1[[#This Row],[Inflationsrate
(%)]]/100))-1)*100</f>
        <v>1.6683119447186812</v>
      </c>
      <c r="G15" s="2"/>
      <c r="H15" s="2"/>
      <c r="I15" s="2"/>
      <c r="J15" s="2"/>
      <c r="K15" s="2"/>
      <c r="L15" s="2"/>
    </row>
    <row r="16" spans="1:12" ht="16.5" x14ac:dyDescent="0.45">
      <c r="A16" s="13"/>
      <c r="B16" s="6" t="s">
        <v>49</v>
      </c>
      <c r="C16" s="7">
        <v>1</v>
      </c>
      <c r="D16" s="7">
        <v>2.99</v>
      </c>
      <c r="E16" s="8">
        <f>Tabelle1[[#This Row],[Median-Zins Kreditabschlüsse
(% eff. p.a.)]]-Tabelle1[[#This Row],[Inflationsrate
(%)]]</f>
        <v>1.9900000000000002</v>
      </c>
      <c r="F16" s="9">
        <f>((1+(Tabelle1[[#This Row],[Median-Zins Kreditabschlüsse
(% eff. p.a.)]]/100))/(1+(Tabelle1[[#This Row],[Inflationsrate
(%)]]/100))-1)*100</f>
        <v>1.970297029702972</v>
      </c>
      <c r="G16" s="2"/>
      <c r="H16" s="2"/>
      <c r="I16" s="2"/>
      <c r="J16" s="2"/>
      <c r="K16" s="2"/>
      <c r="L16" s="2"/>
    </row>
    <row r="17" spans="1:12" ht="16.5" x14ac:dyDescent="0.45">
      <c r="A17" s="13"/>
      <c r="B17" s="6" t="s">
        <v>48</v>
      </c>
      <c r="C17" s="7">
        <v>-0.3</v>
      </c>
      <c r="D17" s="7">
        <v>3.18</v>
      </c>
      <c r="E17" s="8">
        <f>Tabelle1[[#This Row],[Median-Zins Kreditabschlüsse
(% eff. p.a.)]]-Tabelle1[[#This Row],[Inflationsrate
(%)]]</f>
        <v>3.48</v>
      </c>
      <c r="F17" s="9">
        <f>((1+(Tabelle1[[#This Row],[Median-Zins Kreditabschlüsse
(% eff. p.a.)]]/100))/(1+(Tabelle1[[#This Row],[Inflationsrate
(%)]]/100))-1)*100</f>
        <v>3.490471414242724</v>
      </c>
      <c r="G17" s="2"/>
      <c r="H17" s="2"/>
      <c r="I17" s="2"/>
      <c r="J17" s="2"/>
      <c r="K17" s="2"/>
      <c r="L17" s="2"/>
    </row>
    <row r="18" spans="1:12" ht="16.5" x14ac:dyDescent="0.45">
      <c r="A18" s="13"/>
      <c r="B18" s="6" t="s">
        <v>47</v>
      </c>
      <c r="C18" s="7">
        <v>-0.3</v>
      </c>
      <c r="D18" s="7">
        <v>3.09</v>
      </c>
      <c r="E18" s="8">
        <f>Tabelle1[[#This Row],[Median-Zins Kreditabschlüsse
(% eff. p.a.)]]-Tabelle1[[#This Row],[Inflationsrate
(%)]]</f>
        <v>3.3899999999999997</v>
      </c>
      <c r="F18" s="9">
        <f>((1+(Tabelle1[[#This Row],[Median-Zins Kreditabschlüsse
(% eff. p.a.)]]/100))/(1+(Tabelle1[[#This Row],[Inflationsrate
(%)]]/100))-1)*100</f>
        <v>3.4002006018054143</v>
      </c>
      <c r="G18" s="2"/>
      <c r="H18" s="2"/>
      <c r="I18" s="2"/>
      <c r="J18" s="2"/>
      <c r="K18" s="2"/>
      <c r="L18" s="2"/>
    </row>
    <row r="19" spans="1:12" ht="16.5" x14ac:dyDescent="0.45">
      <c r="A19" s="13"/>
      <c r="B19" s="6" t="s">
        <v>46</v>
      </c>
      <c r="C19" s="7">
        <v>-0.2</v>
      </c>
      <c r="D19" s="7">
        <v>3.09</v>
      </c>
      <c r="E19" s="8">
        <f>Tabelle1[[#This Row],[Median-Zins Kreditabschlüsse
(% eff. p.a.)]]-Tabelle1[[#This Row],[Inflationsrate
(%)]]</f>
        <v>3.29</v>
      </c>
      <c r="F19" s="9">
        <f>((1+(Tabelle1[[#This Row],[Median-Zins Kreditabschlüsse
(% eff. p.a.)]]/100))/(1+(Tabelle1[[#This Row],[Inflationsrate
(%)]]/100))-1)*100</f>
        <v>3.2965931863727427</v>
      </c>
      <c r="G19" s="2"/>
      <c r="H19" s="2"/>
      <c r="I19" s="2"/>
      <c r="J19" s="2"/>
      <c r="K19" s="2"/>
      <c r="L19" s="2"/>
    </row>
    <row r="20" spans="1:12" ht="16.5" x14ac:dyDescent="0.45">
      <c r="A20" s="13"/>
      <c r="B20" s="6" t="s">
        <v>45</v>
      </c>
      <c r="C20" s="7">
        <v>-0.2</v>
      </c>
      <c r="D20" s="7">
        <v>3.09</v>
      </c>
      <c r="E20" s="8">
        <f>Tabelle1[[#This Row],[Median-Zins Kreditabschlüsse
(% eff. p.a.)]]-Tabelle1[[#This Row],[Inflationsrate
(%)]]</f>
        <v>3.29</v>
      </c>
      <c r="F20" s="9">
        <f>((1+(Tabelle1[[#This Row],[Median-Zins Kreditabschlüsse
(% eff. p.a.)]]/100))/(1+(Tabelle1[[#This Row],[Inflationsrate
(%)]]/100))-1)*100</f>
        <v>3.2965931863727427</v>
      </c>
      <c r="G20" s="2"/>
      <c r="H20" s="2"/>
      <c r="I20" s="2"/>
      <c r="J20" s="2"/>
      <c r="K20" s="2"/>
      <c r="L20" s="2"/>
    </row>
    <row r="21" spans="1:12" ht="16.5" x14ac:dyDescent="0.45">
      <c r="A21" s="13"/>
      <c r="B21" s="6" t="s">
        <v>44</v>
      </c>
      <c r="C21" s="7">
        <v>0</v>
      </c>
      <c r="D21" s="7">
        <v>3.29</v>
      </c>
      <c r="E21" s="8">
        <f>Tabelle1[[#This Row],[Median-Zins Kreditabschlüsse
(% eff. p.a.)]]-Tabelle1[[#This Row],[Inflationsrate
(%)]]</f>
        <v>3.29</v>
      </c>
      <c r="F21" s="9">
        <f>((1+(Tabelle1[[#This Row],[Median-Zins Kreditabschlüsse
(% eff. p.a.)]]/100))/(1+(Tabelle1[[#This Row],[Inflationsrate
(%)]]/100))-1)*100</f>
        <v>3.2899999999999929</v>
      </c>
      <c r="G21" s="2"/>
      <c r="H21" s="2"/>
      <c r="I21" s="2"/>
      <c r="J21" s="2"/>
      <c r="K21" s="2"/>
      <c r="L21" s="2"/>
    </row>
    <row r="22" spans="1:12" ht="16.5" x14ac:dyDescent="0.45">
      <c r="A22" s="13"/>
      <c r="B22" s="6" t="s">
        <v>43</v>
      </c>
      <c r="C22" s="7">
        <v>-0.1</v>
      </c>
      <c r="D22" s="7">
        <v>3.13</v>
      </c>
      <c r="E22" s="8">
        <f>Tabelle1[[#This Row],[Median-Zins Kreditabschlüsse
(% eff. p.a.)]]-Tabelle1[[#This Row],[Inflationsrate
(%)]]</f>
        <v>3.23</v>
      </c>
      <c r="F22" s="9">
        <f>((1+(Tabelle1[[#This Row],[Median-Zins Kreditabschlüsse
(% eff. p.a.)]]/100))/(1+(Tabelle1[[#This Row],[Inflationsrate
(%)]]/100))-1)*100</f>
        <v>3.2332332332332347</v>
      </c>
      <c r="G22" s="2"/>
      <c r="H22" s="2"/>
      <c r="I22" s="2"/>
      <c r="J22" s="2"/>
      <c r="K22" s="2"/>
      <c r="L22" s="2"/>
    </row>
    <row r="23" spans="1:12" ht="16.5" x14ac:dyDescent="0.45">
      <c r="A23" s="13"/>
      <c r="B23" s="6" t="s">
        <v>42</v>
      </c>
      <c r="C23" s="7">
        <v>0.9</v>
      </c>
      <c r="D23" s="7">
        <v>3.09</v>
      </c>
      <c r="E23" s="8">
        <f>Tabelle1[[#This Row],[Median-Zins Kreditabschlüsse
(% eff. p.a.)]]-Tabelle1[[#This Row],[Inflationsrate
(%)]]</f>
        <v>2.19</v>
      </c>
      <c r="F23" s="9">
        <f>((1+(Tabelle1[[#This Row],[Median-Zins Kreditabschlüsse
(% eff. p.a.)]]/100))/(1+(Tabelle1[[#This Row],[Inflationsrate
(%)]]/100))-1)*100</f>
        <v>2.1704658077304373</v>
      </c>
      <c r="G23" s="2"/>
      <c r="H23" s="2"/>
      <c r="I23" s="2"/>
      <c r="J23" s="2"/>
      <c r="K23" s="2"/>
      <c r="L23" s="2"/>
    </row>
    <row r="24" spans="1:12" ht="16.5" x14ac:dyDescent="0.45">
      <c r="A24" s="13"/>
      <c r="B24" s="6" t="s">
        <v>41</v>
      </c>
      <c r="C24" s="7">
        <v>0.6</v>
      </c>
      <c r="D24" s="7">
        <v>3.18</v>
      </c>
      <c r="E24" s="8">
        <f>Tabelle1[[#This Row],[Median-Zins Kreditabschlüsse
(% eff. p.a.)]]-Tabelle1[[#This Row],[Inflationsrate
(%)]]</f>
        <v>2.58</v>
      </c>
      <c r="F24" s="9">
        <f>((1+(Tabelle1[[#This Row],[Median-Zins Kreditabschlüsse
(% eff. p.a.)]]/100))/(1+(Tabelle1[[#This Row],[Inflationsrate
(%)]]/100))-1)*100</f>
        <v>2.564612326043747</v>
      </c>
      <c r="G24" s="2"/>
      <c r="H24" s="2"/>
      <c r="I24" s="2"/>
      <c r="J24" s="2"/>
      <c r="K24" s="2"/>
      <c r="L24" s="2"/>
    </row>
    <row r="25" spans="1:12" ht="16.5" x14ac:dyDescent="0.45">
      <c r="A25" s="13"/>
      <c r="B25" s="6" t="s">
        <v>40</v>
      </c>
      <c r="C25" s="7">
        <v>0.9</v>
      </c>
      <c r="D25" s="7">
        <v>3.18</v>
      </c>
      <c r="E25" s="8">
        <f>Tabelle1[[#This Row],[Median-Zins Kreditabschlüsse
(% eff. p.a.)]]-Tabelle1[[#This Row],[Inflationsrate
(%)]]</f>
        <v>2.2800000000000002</v>
      </c>
      <c r="F25" s="9">
        <f>((1+(Tabelle1[[#This Row],[Median-Zins Kreditabschlüsse
(% eff. p.a.)]]/100))/(1+(Tabelle1[[#This Row],[Inflationsrate
(%)]]/100))-1)*100</f>
        <v>2.259663032705661</v>
      </c>
      <c r="G25" s="2"/>
      <c r="H25" s="2"/>
      <c r="I25" s="2"/>
      <c r="J25" s="2"/>
      <c r="K25" s="2"/>
      <c r="L25" s="2"/>
    </row>
    <row r="26" spans="1:12" ht="16.5" x14ac:dyDescent="0.45">
      <c r="A26" s="13"/>
      <c r="B26" s="6" t="s">
        <v>39</v>
      </c>
      <c r="C26" s="7">
        <v>1.4</v>
      </c>
      <c r="D26" s="7">
        <v>3.14</v>
      </c>
      <c r="E26" s="8">
        <f>Tabelle1[[#This Row],[Median-Zins Kreditabschlüsse
(% eff. p.a.)]]-Tabelle1[[#This Row],[Inflationsrate
(%)]]</f>
        <v>1.7400000000000002</v>
      </c>
      <c r="F26" s="9">
        <f>((1+(Tabelle1[[#This Row],[Median-Zins Kreditabschlüsse
(% eff. p.a.)]]/100))/(1+(Tabelle1[[#This Row],[Inflationsrate
(%)]]/100))-1)*100</f>
        <v>1.7159763313609577</v>
      </c>
      <c r="G26" s="2"/>
      <c r="H26" s="2"/>
      <c r="I26" s="2"/>
      <c r="J26" s="2"/>
      <c r="K26" s="2"/>
      <c r="L26" s="2"/>
    </row>
    <row r="27" spans="1:12" ht="16.5" x14ac:dyDescent="0.45">
      <c r="A27" s="13"/>
      <c r="B27" s="6" t="s">
        <v>38</v>
      </c>
      <c r="C27" s="7">
        <v>1.7</v>
      </c>
      <c r="D27" s="7">
        <v>3.39</v>
      </c>
      <c r="E27" s="8">
        <f>Tabelle1[[#This Row],[Median-Zins Kreditabschlüsse
(% eff. p.a.)]]-Tabelle1[[#This Row],[Inflationsrate
(%)]]</f>
        <v>1.6900000000000002</v>
      </c>
      <c r="F27" s="9">
        <f>((1+(Tabelle1[[#This Row],[Median-Zins Kreditabschlüsse
(% eff. p.a.)]]/100))/(1+(Tabelle1[[#This Row],[Inflationsrate
(%)]]/100))-1)*100</f>
        <v>1.6617502458210476</v>
      </c>
      <c r="G27" s="2"/>
      <c r="H27" s="2"/>
      <c r="I27" s="2"/>
      <c r="J27" s="2"/>
      <c r="K27" s="2"/>
      <c r="L27" s="2"/>
    </row>
    <row r="28" spans="1:12" ht="16.5" x14ac:dyDescent="0.45">
      <c r="A28" s="13"/>
      <c r="B28" s="6" t="s">
        <v>37</v>
      </c>
      <c r="C28" s="7">
        <v>1.7</v>
      </c>
      <c r="D28" s="7">
        <v>3.45</v>
      </c>
      <c r="E28" s="8">
        <f>Tabelle1[[#This Row],[Median-Zins Kreditabschlüsse
(% eff. p.a.)]]-Tabelle1[[#This Row],[Inflationsrate
(%)]]</f>
        <v>1.7500000000000002</v>
      </c>
      <c r="F28" s="9">
        <f>((1+(Tabelle1[[#This Row],[Median-Zins Kreditabschlüsse
(% eff. p.a.)]]/100))/(1+(Tabelle1[[#This Row],[Inflationsrate
(%)]]/100))-1)*100</f>
        <v>1.7207472959685388</v>
      </c>
      <c r="G28" s="2"/>
      <c r="H28" s="2"/>
      <c r="I28" s="2"/>
      <c r="J28" s="2"/>
      <c r="K28" s="2"/>
      <c r="L28" s="2"/>
    </row>
    <row r="29" spans="1:12" ht="16.5" x14ac:dyDescent="0.45">
      <c r="A29" s="13"/>
      <c r="B29" s="6" t="s">
        <v>36</v>
      </c>
      <c r="C29" s="7">
        <v>1.5</v>
      </c>
      <c r="D29" s="7">
        <v>3.48</v>
      </c>
      <c r="E29" s="8">
        <f>Tabelle1[[#This Row],[Median-Zins Kreditabschlüsse
(% eff. p.a.)]]-Tabelle1[[#This Row],[Inflationsrate
(%)]]</f>
        <v>1.98</v>
      </c>
      <c r="F29" s="9">
        <f>((1+(Tabelle1[[#This Row],[Median-Zins Kreditabschlüsse
(% eff. p.a.)]]/100))/(1+(Tabelle1[[#This Row],[Inflationsrate
(%)]]/100))-1)*100</f>
        <v>1.9507389162561672</v>
      </c>
      <c r="G29" s="2"/>
      <c r="H29" s="2"/>
      <c r="I29" s="2"/>
      <c r="J29" s="2"/>
      <c r="K29" s="2"/>
      <c r="L29" s="2"/>
    </row>
    <row r="30" spans="1:12" ht="16.5" x14ac:dyDescent="0.45">
      <c r="A30" s="13"/>
      <c r="B30" s="6" t="s">
        <v>35</v>
      </c>
      <c r="C30" s="7">
        <v>1.1000000000000001</v>
      </c>
      <c r="D30" s="7">
        <v>3.49</v>
      </c>
      <c r="E30" s="8">
        <f>Tabelle1[[#This Row],[Median-Zins Kreditabschlüsse
(% eff. p.a.)]]-Tabelle1[[#This Row],[Inflationsrate
(%)]]</f>
        <v>2.39</v>
      </c>
      <c r="F30" s="9">
        <f>((1+(Tabelle1[[#This Row],[Median-Zins Kreditabschlüsse
(% eff. p.a.)]]/100))/(1+(Tabelle1[[#This Row],[Inflationsrate
(%)]]/100))-1)*100</f>
        <v>2.3639960435212659</v>
      </c>
      <c r="G30" s="2"/>
      <c r="H30" s="2"/>
      <c r="I30" s="2"/>
      <c r="J30" s="2"/>
      <c r="K30" s="2"/>
      <c r="L30" s="2"/>
    </row>
    <row r="31" spans="1:12" ht="16.5" x14ac:dyDescent="0.45">
      <c r="A31" s="13"/>
      <c r="B31" s="6" t="s">
        <v>34</v>
      </c>
      <c r="C31" s="7">
        <v>1.1000000000000001</v>
      </c>
      <c r="D31" s="7">
        <v>3.19</v>
      </c>
      <c r="E31" s="8">
        <f>Tabelle1[[#This Row],[Median-Zins Kreditabschlüsse
(% eff. p.a.)]]-Tabelle1[[#This Row],[Inflationsrate
(%)]]</f>
        <v>2.09</v>
      </c>
      <c r="F31" s="9">
        <f>((1+(Tabelle1[[#This Row],[Median-Zins Kreditabschlüsse
(% eff. p.a.)]]/100))/(1+(Tabelle1[[#This Row],[Inflationsrate
(%)]]/100))-1)*100</f>
        <v>2.0672601384767786</v>
      </c>
      <c r="G31" s="2"/>
      <c r="H31" s="2"/>
      <c r="I31" s="2"/>
      <c r="J31" s="2"/>
      <c r="K31" s="2"/>
      <c r="L31" s="2"/>
    </row>
    <row r="32" spans="1:12" ht="16.5" x14ac:dyDescent="0.45">
      <c r="A32" s="13"/>
      <c r="B32" s="6" t="s">
        <v>33</v>
      </c>
      <c r="C32" s="7">
        <v>1.2</v>
      </c>
      <c r="D32" s="7">
        <v>3.35</v>
      </c>
      <c r="E32" s="8">
        <f>Tabelle1[[#This Row],[Median-Zins Kreditabschlüsse
(% eff. p.a.)]]-Tabelle1[[#This Row],[Inflationsrate
(%)]]</f>
        <v>2.1500000000000004</v>
      </c>
      <c r="F32" s="9">
        <f>((1+(Tabelle1[[#This Row],[Median-Zins Kreditabschlüsse
(% eff. p.a.)]]/100))/(1+(Tabelle1[[#This Row],[Inflationsrate
(%)]]/100))-1)*100</f>
        <v>2.1245059288537593</v>
      </c>
      <c r="G32" s="2"/>
      <c r="H32" s="2"/>
      <c r="I32" s="2"/>
      <c r="J32" s="2"/>
      <c r="K32" s="2"/>
      <c r="L32" s="2"/>
    </row>
    <row r="33" spans="1:12" ht="16.5" x14ac:dyDescent="0.45">
      <c r="A33" s="13"/>
      <c r="B33" s="6" t="s">
        <v>32</v>
      </c>
      <c r="C33" s="7">
        <v>1.4</v>
      </c>
      <c r="D33" s="7">
        <v>3.39</v>
      </c>
      <c r="E33" s="8">
        <f>Tabelle1[[#This Row],[Median-Zins Kreditabschlüsse
(% eff. p.a.)]]-Tabelle1[[#This Row],[Inflationsrate
(%)]]</f>
        <v>1.9900000000000002</v>
      </c>
      <c r="F33" s="9">
        <f>((1+(Tabelle1[[#This Row],[Median-Zins Kreditabschlüsse
(% eff. p.a.)]]/100))/(1+(Tabelle1[[#This Row],[Inflationsrate
(%)]]/100))-1)*100</f>
        <v>1.9625246548323538</v>
      </c>
      <c r="G33" s="2"/>
      <c r="H33" s="2"/>
      <c r="I33" s="2"/>
      <c r="J33" s="2"/>
      <c r="K33" s="2"/>
      <c r="L33" s="2"/>
    </row>
    <row r="34" spans="1:12" ht="16.5" x14ac:dyDescent="0.45">
      <c r="A34" s="13"/>
      <c r="B34" s="6" t="s">
        <v>31</v>
      </c>
      <c r="C34" s="7">
        <v>1.7</v>
      </c>
      <c r="D34" s="7">
        <v>3.3149999999999999</v>
      </c>
      <c r="E34" s="8">
        <f>Tabelle1[[#This Row],[Median-Zins Kreditabschlüsse
(% eff. p.a.)]]-Tabelle1[[#This Row],[Inflationsrate
(%)]]</f>
        <v>1.615</v>
      </c>
      <c r="F34" s="9">
        <f>((1+(Tabelle1[[#This Row],[Median-Zins Kreditabschlüsse
(% eff. p.a.)]]/100))/(1+(Tabelle1[[#This Row],[Inflationsrate
(%)]]/100))-1)*100</f>
        <v>1.5880039331366946</v>
      </c>
      <c r="G34" s="2"/>
      <c r="H34" s="2"/>
      <c r="I34" s="2"/>
      <c r="J34" s="2"/>
      <c r="K34" s="2"/>
      <c r="L34" s="2"/>
    </row>
    <row r="35" spans="1:12" ht="16.5" x14ac:dyDescent="0.45">
      <c r="A35" s="13"/>
      <c r="B35" s="6" t="s">
        <v>30</v>
      </c>
      <c r="C35" s="7">
        <v>1.6</v>
      </c>
      <c r="D35" s="7">
        <v>3.26</v>
      </c>
      <c r="E35" s="8">
        <f>Tabelle1[[#This Row],[Median-Zins Kreditabschlüsse
(% eff. p.a.)]]-Tabelle1[[#This Row],[Inflationsrate
(%)]]</f>
        <v>1.6599999999999997</v>
      </c>
      <c r="F35" s="9">
        <f>((1+(Tabelle1[[#This Row],[Median-Zins Kreditabschlüsse
(% eff. p.a.)]]/100))/(1+(Tabelle1[[#This Row],[Inflationsrate
(%)]]/100))-1)*100</f>
        <v>1.633858267716537</v>
      </c>
      <c r="G35" s="2"/>
      <c r="H35" s="2"/>
      <c r="I35" s="2"/>
      <c r="J35" s="2"/>
      <c r="K35" s="2"/>
      <c r="L35" s="2"/>
    </row>
    <row r="36" spans="1:12" ht="16.5" x14ac:dyDescent="0.45">
      <c r="A36" s="13"/>
      <c r="B36" s="6" t="s">
        <v>29</v>
      </c>
      <c r="C36" s="7">
        <v>1.4</v>
      </c>
      <c r="D36" s="7">
        <v>3.45</v>
      </c>
      <c r="E36" s="8">
        <f>Tabelle1[[#This Row],[Median-Zins Kreditabschlüsse
(% eff. p.a.)]]-Tabelle1[[#This Row],[Inflationsrate
(%)]]</f>
        <v>2.0500000000000003</v>
      </c>
      <c r="F36" s="9">
        <f>((1+(Tabelle1[[#This Row],[Median-Zins Kreditabschlüsse
(% eff. p.a.)]]/100))/(1+(Tabelle1[[#This Row],[Inflationsrate
(%)]]/100))-1)*100</f>
        <v>2.021696252465488</v>
      </c>
      <c r="G36" s="2"/>
      <c r="H36" s="2"/>
      <c r="I36" s="2"/>
      <c r="J36" s="2"/>
      <c r="K36" s="2"/>
      <c r="L36" s="2"/>
    </row>
    <row r="37" spans="1:12" ht="16.5" x14ac:dyDescent="0.45">
      <c r="A37" s="13"/>
      <c r="B37" s="6" t="s">
        <v>28</v>
      </c>
      <c r="C37" s="7">
        <v>2</v>
      </c>
      <c r="D37" s="7">
        <v>3.29</v>
      </c>
      <c r="E37" s="8">
        <f>Tabelle1[[#This Row],[Median-Zins Kreditabschlüsse
(% eff. p.a.)]]-Tabelle1[[#This Row],[Inflationsrate
(%)]]</f>
        <v>1.29</v>
      </c>
      <c r="F37" s="9">
        <f>((1+(Tabelle1[[#This Row],[Median-Zins Kreditabschlüsse
(% eff. p.a.)]]/100))/(1+(Tabelle1[[#This Row],[Inflationsrate
(%)]]/100))-1)*100</f>
        <v>1.2647058823529234</v>
      </c>
      <c r="G37" s="2"/>
      <c r="H37" s="2"/>
      <c r="I37" s="2"/>
      <c r="J37" s="2"/>
      <c r="K37" s="2"/>
      <c r="L37" s="2"/>
    </row>
    <row r="38" spans="1:12" ht="16.5" x14ac:dyDescent="0.45">
      <c r="A38" s="13"/>
      <c r="B38" s="6" t="s">
        <v>27</v>
      </c>
      <c r="C38" s="7">
        <v>1.3</v>
      </c>
      <c r="D38" s="7">
        <v>3.29</v>
      </c>
      <c r="E38" s="8">
        <f>Tabelle1[[#This Row],[Median-Zins Kreditabschlüsse
(% eff. p.a.)]]-Tabelle1[[#This Row],[Inflationsrate
(%)]]</f>
        <v>1.99</v>
      </c>
      <c r="F38" s="9">
        <f>((1+(Tabelle1[[#This Row],[Median-Zins Kreditabschlüsse
(% eff. p.a.)]]/100))/(1+(Tabelle1[[#This Row],[Inflationsrate
(%)]]/100))-1)*100</f>
        <v>1.9644619940770047</v>
      </c>
      <c r="G38" s="2"/>
      <c r="H38" s="2"/>
      <c r="I38" s="2"/>
      <c r="J38" s="2"/>
      <c r="K38" s="2"/>
      <c r="L38" s="2"/>
    </row>
    <row r="39" spans="1:12" ht="16.5" x14ac:dyDescent="0.45">
      <c r="A39" s="13"/>
      <c r="B39" s="6" t="s">
        <v>26</v>
      </c>
      <c r="C39" s="7">
        <v>1.5</v>
      </c>
      <c r="D39" s="7">
        <v>3.29</v>
      </c>
      <c r="E39" s="8">
        <f>Tabelle1[[#This Row],[Median-Zins Kreditabschlüsse
(% eff. p.a.)]]-Tabelle1[[#This Row],[Inflationsrate
(%)]]</f>
        <v>1.79</v>
      </c>
      <c r="F39" s="9">
        <f>((1+(Tabelle1[[#This Row],[Median-Zins Kreditabschlüsse
(% eff. p.a.)]]/100))/(1+(Tabelle1[[#This Row],[Inflationsrate
(%)]]/100))-1)*100</f>
        <v>1.7635467980295694</v>
      </c>
      <c r="G39" s="2"/>
      <c r="H39" s="2"/>
      <c r="I39" s="2"/>
      <c r="J39" s="2"/>
      <c r="K39" s="2"/>
      <c r="L39" s="2"/>
    </row>
    <row r="40" spans="1:12" ht="16.5" x14ac:dyDescent="0.45">
      <c r="A40" s="13"/>
      <c r="B40" s="6" t="s">
        <v>25</v>
      </c>
      <c r="C40" s="7">
        <v>1.4</v>
      </c>
      <c r="D40" s="7">
        <v>3.4249999999999998</v>
      </c>
      <c r="E40" s="8">
        <f>Tabelle1[[#This Row],[Median-Zins Kreditabschlüsse
(% eff. p.a.)]]-Tabelle1[[#This Row],[Inflationsrate
(%)]]</f>
        <v>2.0249999999999999</v>
      </c>
      <c r="F40" s="9">
        <f>((1+(Tabelle1[[#This Row],[Median-Zins Kreditabschlüsse
(% eff. p.a.)]]/100))/(1+(Tabelle1[[#This Row],[Inflationsrate
(%)]]/100))-1)*100</f>
        <v>1.9970414201183395</v>
      </c>
      <c r="G40" s="2"/>
      <c r="H40" s="2"/>
      <c r="I40" s="2"/>
      <c r="J40" s="2"/>
      <c r="K40" s="2"/>
      <c r="L40" s="2"/>
    </row>
    <row r="41" spans="1:12" ht="16.5" x14ac:dyDescent="0.45">
      <c r="A41" s="13"/>
      <c r="B41" s="6" t="s">
        <v>24</v>
      </c>
      <c r="C41" s="7">
        <v>1.6</v>
      </c>
      <c r="D41" s="7">
        <v>3.26</v>
      </c>
      <c r="E41" s="8">
        <f>Tabelle1[[#This Row],[Median-Zins Kreditabschlüsse
(% eff. p.a.)]]-Tabelle1[[#This Row],[Inflationsrate
(%)]]</f>
        <v>1.6599999999999997</v>
      </c>
      <c r="F41" s="9">
        <f>((1+(Tabelle1[[#This Row],[Median-Zins Kreditabschlüsse
(% eff. p.a.)]]/100))/(1+(Tabelle1[[#This Row],[Inflationsrate
(%)]]/100))-1)*100</f>
        <v>1.633858267716537</v>
      </c>
      <c r="G41" s="2"/>
      <c r="H41" s="2"/>
      <c r="I41" s="2"/>
      <c r="J41" s="2"/>
      <c r="K41" s="2"/>
      <c r="L41" s="2"/>
    </row>
    <row r="42" spans="1:12" ht="16.5" x14ac:dyDescent="0.45">
      <c r="A42" s="13"/>
      <c r="B42" s="6" t="s">
        <v>23</v>
      </c>
      <c r="C42" s="7">
        <v>2.1</v>
      </c>
      <c r="D42" s="7">
        <v>3.29</v>
      </c>
      <c r="E42" s="8">
        <f>Tabelle1[[#This Row],[Median-Zins Kreditabschlüsse
(% eff. p.a.)]]-Tabelle1[[#This Row],[Inflationsrate
(%)]]</f>
        <v>1.19</v>
      </c>
      <c r="F42" s="9">
        <f>((1+(Tabelle1[[#This Row],[Median-Zins Kreditabschlüsse
(% eff. p.a.)]]/100))/(1+(Tabelle1[[#This Row],[Inflationsrate
(%)]]/100))-1)*100</f>
        <v>1.1655239960822739</v>
      </c>
      <c r="G42" s="2"/>
      <c r="H42" s="2"/>
      <c r="I42" s="2"/>
      <c r="J42" s="2"/>
      <c r="K42" s="2"/>
      <c r="L42" s="2"/>
    </row>
    <row r="43" spans="1:12" ht="16.5" x14ac:dyDescent="0.45">
      <c r="A43" s="13"/>
      <c r="B43" s="6" t="s">
        <v>22</v>
      </c>
      <c r="C43" s="7">
        <v>2.2999999999999998</v>
      </c>
      <c r="D43" s="7">
        <v>3.38</v>
      </c>
      <c r="E43" s="8">
        <f>Tabelle1[[#This Row],[Median-Zins Kreditabschlüsse
(% eff. p.a.)]]-Tabelle1[[#This Row],[Inflationsrate
(%)]]</f>
        <v>1.08</v>
      </c>
      <c r="F43" s="9">
        <f>((1+(Tabelle1[[#This Row],[Median-Zins Kreditabschlüsse
(% eff. p.a.)]]/100))/(1+(Tabelle1[[#This Row],[Inflationsrate
(%)]]/100))-1)*100</f>
        <v>1.0557184750733306</v>
      </c>
      <c r="G43" s="2"/>
      <c r="H43" s="2"/>
      <c r="I43" s="2"/>
      <c r="J43" s="2"/>
      <c r="K43" s="2"/>
      <c r="L43" s="2"/>
    </row>
    <row r="44" spans="1:12" ht="16.5" x14ac:dyDescent="0.45">
      <c r="A44" s="13"/>
      <c r="B44" s="6" t="s">
        <v>21</v>
      </c>
      <c r="C44" s="7">
        <v>1.9</v>
      </c>
      <c r="D44" s="7">
        <v>3.2</v>
      </c>
      <c r="E44" s="8">
        <f>Tabelle1[[#This Row],[Median-Zins Kreditabschlüsse
(% eff. p.a.)]]-Tabelle1[[#This Row],[Inflationsrate
(%)]]</f>
        <v>1.3000000000000003</v>
      </c>
      <c r="F44" s="9">
        <f>((1+(Tabelle1[[#This Row],[Median-Zins Kreditabschlüsse
(% eff. p.a.)]]/100))/(1+(Tabelle1[[#This Row],[Inflationsrate
(%)]]/100))-1)*100</f>
        <v>1.2757605495584023</v>
      </c>
      <c r="G44" s="2"/>
      <c r="H44" s="2"/>
      <c r="I44" s="2"/>
      <c r="J44" s="2"/>
      <c r="K44" s="2"/>
      <c r="L44" s="2"/>
    </row>
    <row r="45" spans="1:12" ht="16.5" x14ac:dyDescent="0.45">
      <c r="A45" s="13"/>
      <c r="B45" s="6" t="s">
        <v>20</v>
      </c>
      <c r="C45" s="7">
        <v>1.9</v>
      </c>
      <c r="D45" s="7">
        <v>3.2</v>
      </c>
      <c r="E45" s="8">
        <f>Tabelle1[[#This Row],[Median-Zins Kreditabschlüsse
(% eff. p.a.)]]-Tabelle1[[#This Row],[Inflationsrate
(%)]]</f>
        <v>1.3000000000000003</v>
      </c>
      <c r="F45" s="9">
        <f>((1+(Tabelle1[[#This Row],[Median-Zins Kreditabschlüsse
(% eff. p.a.)]]/100))/(1+(Tabelle1[[#This Row],[Inflationsrate
(%)]]/100))-1)*100</f>
        <v>1.2757605495584023</v>
      </c>
      <c r="G45" s="2"/>
      <c r="H45" s="2"/>
      <c r="I45" s="2"/>
      <c r="J45" s="2"/>
      <c r="K45" s="2"/>
      <c r="L45" s="2"/>
    </row>
    <row r="46" spans="1:12" ht="16.5" x14ac:dyDescent="0.45">
      <c r="A46" s="13"/>
      <c r="B46" s="6" t="s">
        <v>19</v>
      </c>
      <c r="C46" s="7">
        <v>1.9</v>
      </c>
      <c r="D46" s="7">
        <v>3.26</v>
      </c>
      <c r="E46" s="8">
        <f>Tabelle1[[#This Row],[Median-Zins Kreditabschlüsse
(% eff. p.a.)]]-Tabelle1[[#This Row],[Inflationsrate
(%)]]</f>
        <v>1.3599999999999999</v>
      </c>
      <c r="F46" s="9">
        <f>((1+(Tabelle1[[#This Row],[Median-Zins Kreditabschlüsse
(% eff. p.a.)]]/100))/(1+(Tabelle1[[#This Row],[Inflationsrate
(%)]]/100))-1)*100</f>
        <v>1.3346418056918496</v>
      </c>
      <c r="G46" s="2"/>
      <c r="H46" s="2"/>
      <c r="I46" s="2"/>
      <c r="J46" s="2"/>
      <c r="K46" s="2"/>
      <c r="L46" s="2"/>
    </row>
    <row r="47" spans="1:12" ht="16.5" x14ac:dyDescent="0.45">
      <c r="A47" s="13"/>
      <c r="B47" s="6" t="s">
        <v>18</v>
      </c>
      <c r="C47" s="7">
        <v>1.9</v>
      </c>
      <c r="D47" s="7">
        <v>3.2</v>
      </c>
      <c r="E47" s="8">
        <f>Tabelle1[[#This Row],[Median-Zins Kreditabschlüsse
(% eff. p.a.)]]-Tabelle1[[#This Row],[Inflationsrate
(%)]]</f>
        <v>1.3000000000000003</v>
      </c>
      <c r="F47" s="9">
        <f>((1+(Tabelle1[[#This Row],[Median-Zins Kreditabschlüsse
(% eff. p.a.)]]/100))/(1+(Tabelle1[[#This Row],[Inflationsrate
(%)]]/100))-1)*100</f>
        <v>1.2757605495584023</v>
      </c>
      <c r="G47" s="2"/>
      <c r="H47" s="2"/>
      <c r="I47" s="2"/>
      <c r="J47" s="2"/>
      <c r="K47" s="2"/>
      <c r="L47" s="2"/>
    </row>
    <row r="48" spans="1:12" ht="16.5" x14ac:dyDescent="0.45">
      <c r="A48" s="13"/>
      <c r="B48" s="6" t="s">
        <v>17</v>
      </c>
      <c r="C48" s="7">
        <v>2.1</v>
      </c>
      <c r="D48" s="7">
        <v>3.29</v>
      </c>
      <c r="E48" s="8">
        <f>Tabelle1[[#This Row],[Median-Zins Kreditabschlüsse
(% eff. p.a.)]]-Tabelle1[[#This Row],[Inflationsrate
(%)]]</f>
        <v>1.19</v>
      </c>
      <c r="F48" s="9">
        <f>((1+(Tabelle1[[#This Row],[Median-Zins Kreditabschlüsse
(% eff. p.a.)]]/100))/(1+(Tabelle1[[#This Row],[Inflationsrate
(%)]]/100))-1)*100</f>
        <v>1.1655239960822739</v>
      </c>
      <c r="G48" s="2"/>
      <c r="H48" s="2"/>
      <c r="I48" s="2"/>
      <c r="J48" s="2"/>
      <c r="K48" s="2"/>
      <c r="L48" s="2"/>
    </row>
    <row r="49" spans="1:12" ht="16.5" x14ac:dyDescent="0.45">
      <c r="A49" s="13"/>
      <c r="B49" s="6" t="s">
        <v>16</v>
      </c>
      <c r="C49" s="7">
        <v>1.3</v>
      </c>
      <c r="D49" s="7">
        <v>3.29</v>
      </c>
      <c r="E49" s="8">
        <f>Tabelle1[[#This Row],[Median-Zins Kreditabschlüsse
(% eff. p.a.)]]-Tabelle1[[#This Row],[Inflationsrate
(%)]]</f>
        <v>1.99</v>
      </c>
      <c r="F49" s="9">
        <f>((1+(Tabelle1[[#This Row],[Median-Zins Kreditabschlüsse
(% eff. p.a.)]]/100))/(1+(Tabelle1[[#This Row],[Inflationsrate
(%)]]/100))-1)*100</f>
        <v>1.9644619940770047</v>
      </c>
      <c r="G49" s="2"/>
      <c r="H49" s="2"/>
      <c r="I49" s="2"/>
      <c r="J49" s="2"/>
      <c r="K49" s="2"/>
      <c r="L49" s="2"/>
    </row>
    <row r="50" spans="1:12" ht="16.5" x14ac:dyDescent="0.45">
      <c r="A50" s="13"/>
      <c r="B50" s="6" t="s">
        <v>15</v>
      </c>
      <c r="C50" s="7">
        <v>1.5</v>
      </c>
      <c r="D50" s="7">
        <v>3.39</v>
      </c>
      <c r="E50" s="8">
        <f>Tabelle1[[#This Row],[Median-Zins Kreditabschlüsse
(% eff. p.a.)]]-Tabelle1[[#This Row],[Inflationsrate
(%)]]</f>
        <v>1.8900000000000001</v>
      </c>
      <c r="F50" s="9">
        <f>((1+(Tabelle1[[#This Row],[Median-Zins Kreditabschlüsse
(% eff. p.a.)]]/100))/(1+(Tabelle1[[#This Row],[Inflationsrate
(%)]]/100))-1)*100</f>
        <v>1.8620689655172606</v>
      </c>
      <c r="G50" s="2"/>
      <c r="H50" s="2"/>
      <c r="I50" s="2"/>
      <c r="J50" s="2"/>
      <c r="K50" s="2"/>
      <c r="L50" s="2"/>
    </row>
    <row r="51" spans="1:12" ht="16.5" x14ac:dyDescent="0.45">
      <c r="A51" s="13"/>
      <c r="B51" s="6" t="s">
        <v>14</v>
      </c>
      <c r="C51" s="7">
        <v>1.1000000000000001</v>
      </c>
      <c r="D51" s="7">
        <v>3.4550000000000001</v>
      </c>
      <c r="E51" s="8">
        <f>Tabelle1[[#This Row],[Median-Zins Kreditabschlüsse
(% eff. p.a.)]]-Tabelle1[[#This Row],[Inflationsrate
(%)]]</f>
        <v>2.355</v>
      </c>
      <c r="F51" s="9">
        <f>((1+(Tabelle1[[#This Row],[Median-Zins Kreditabschlüsse
(% eff. p.a.)]]/100))/(1+(Tabelle1[[#This Row],[Inflationsrate
(%)]]/100))-1)*100</f>
        <v>2.3293768545994187</v>
      </c>
      <c r="G51" s="2"/>
      <c r="H51" s="2"/>
      <c r="I51" s="2"/>
      <c r="J51" s="2"/>
      <c r="K51" s="2"/>
      <c r="L51" s="2"/>
    </row>
    <row r="52" spans="1:12" ht="16.5" x14ac:dyDescent="0.45">
      <c r="A52" s="13"/>
      <c r="B52" s="6" t="s">
        <v>13</v>
      </c>
      <c r="C52" s="7">
        <v>1.4</v>
      </c>
      <c r="D52" s="7">
        <v>3.48</v>
      </c>
      <c r="E52" s="8">
        <f>Tabelle1[[#This Row],[Median-Zins Kreditabschlüsse
(% eff. p.a.)]]-Tabelle1[[#This Row],[Inflationsrate
(%)]]</f>
        <v>2.08</v>
      </c>
      <c r="F52" s="9">
        <f>((1+(Tabelle1[[#This Row],[Median-Zins Kreditabschlüsse
(% eff. p.a.)]]/100))/(1+(Tabelle1[[#This Row],[Inflationsrate
(%)]]/100))-1)*100</f>
        <v>2.051282051282044</v>
      </c>
      <c r="G52" s="2"/>
      <c r="H52" s="2"/>
      <c r="I52" s="2"/>
      <c r="J52" s="2"/>
      <c r="K52" s="2"/>
      <c r="L52" s="2"/>
    </row>
    <row r="53" spans="1:12" ht="16.5" x14ac:dyDescent="0.45">
      <c r="A53" s="13"/>
      <c r="B53" s="6" t="s">
        <v>12</v>
      </c>
      <c r="C53" s="7">
        <v>1.4</v>
      </c>
      <c r="D53" s="7">
        <v>3.49</v>
      </c>
      <c r="E53" s="8">
        <f>Tabelle1[[#This Row],[Median-Zins Kreditabschlüsse
(% eff. p.a.)]]-Tabelle1[[#This Row],[Inflationsrate
(%)]]</f>
        <v>2.0900000000000003</v>
      </c>
      <c r="F53" s="9">
        <f>((1+(Tabelle1[[#This Row],[Median-Zins Kreditabschlüsse
(% eff. p.a.)]]/100))/(1+(Tabelle1[[#This Row],[Inflationsrate
(%)]]/100))-1)*100</f>
        <v>2.0611439842209034</v>
      </c>
      <c r="G53" s="2"/>
      <c r="H53" s="2"/>
      <c r="I53" s="2"/>
      <c r="J53" s="2"/>
      <c r="K53" s="2"/>
      <c r="L53" s="2"/>
    </row>
    <row r="54" spans="1:12" ht="16.5" x14ac:dyDescent="0.45">
      <c r="A54" s="13"/>
      <c r="B54" s="6" t="s">
        <v>11</v>
      </c>
      <c r="C54" s="7">
        <v>1.6</v>
      </c>
      <c r="D54" s="7">
        <v>3.49</v>
      </c>
      <c r="E54" s="8">
        <f>Tabelle1[[#This Row],[Median-Zins Kreditabschlüsse
(% eff. p.a.)]]-Tabelle1[[#This Row],[Inflationsrate
(%)]]</f>
        <v>1.8900000000000001</v>
      </c>
      <c r="F54" s="9">
        <f>((1+(Tabelle1[[#This Row],[Median-Zins Kreditabschlüsse
(% eff. p.a.)]]/100))/(1+(Tabelle1[[#This Row],[Inflationsrate
(%)]]/100))-1)*100</f>
        <v>1.8602362204724221</v>
      </c>
      <c r="G54" s="2"/>
      <c r="H54" s="2"/>
      <c r="I54" s="2"/>
      <c r="J54" s="2"/>
      <c r="K54" s="2"/>
      <c r="L54" s="2"/>
    </row>
    <row r="55" spans="1:12" ht="16.5" x14ac:dyDescent="0.45">
      <c r="A55" s="13"/>
      <c r="B55" s="6" t="s">
        <v>10</v>
      </c>
      <c r="C55" s="7">
        <v>1.3</v>
      </c>
      <c r="D55" s="7">
        <v>3.49</v>
      </c>
      <c r="E55" s="8">
        <f>Tabelle1[[#This Row],[Median-Zins Kreditabschlüsse
(% eff. p.a.)]]-Tabelle1[[#This Row],[Inflationsrate
(%)]]</f>
        <v>2.1900000000000004</v>
      </c>
      <c r="F55" s="9">
        <f>((1+(Tabelle1[[#This Row],[Median-Zins Kreditabschlüsse
(% eff. p.a.)]]/100))/(1+(Tabelle1[[#This Row],[Inflationsrate
(%)]]/100))-1)*100</f>
        <v>2.1618953603159019</v>
      </c>
      <c r="G55" s="2"/>
      <c r="H55" s="2"/>
      <c r="I55" s="2"/>
      <c r="J55" s="2"/>
      <c r="K55" s="2"/>
      <c r="L55" s="2"/>
    </row>
    <row r="56" spans="1:12" ht="16.5" x14ac:dyDescent="0.45">
      <c r="A56" s="13"/>
      <c r="B56" s="6" t="s">
        <v>9</v>
      </c>
      <c r="C56" s="7">
        <v>1.7</v>
      </c>
      <c r="D56" s="7">
        <v>3.36</v>
      </c>
      <c r="E56" s="8">
        <f>Tabelle1[[#This Row],[Median-Zins Kreditabschlüsse
(% eff. p.a.)]]-Tabelle1[[#This Row],[Inflationsrate
(%)]]</f>
        <v>1.66</v>
      </c>
      <c r="F56" s="9">
        <f>((1+(Tabelle1[[#This Row],[Median-Zins Kreditabschlüsse
(% eff. p.a.)]]/100))/(1+(Tabelle1[[#This Row],[Inflationsrate
(%)]]/100))-1)*100</f>
        <v>1.632251720747302</v>
      </c>
      <c r="G56" s="2"/>
      <c r="H56" s="2"/>
      <c r="I56" s="2"/>
      <c r="J56" s="2"/>
      <c r="K56" s="2"/>
      <c r="L56" s="2"/>
    </row>
    <row r="57" spans="1:12" ht="16.5" x14ac:dyDescent="0.45">
      <c r="A57" s="13"/>
      <c r="B57" s="6" t="s">
        <v>8</v>
      </c>
      <c r="C57" s="7">
        <v>1.6</v>
      </c>
      <c r="D57" s="7">
        <v>3.49</v>
      </c>
      <c r="E57" s="8">
        <f>Tabelle1[[#This Row],[Median-Zins Kreditabschlüsse
(% eff. p.a.)]]-Tabelle1[[#This Row],[Inflationsrate
(%)]]</f>
        <v>1.8900000000000001</v>
      </c>
      <c r="F57" s="9">
        <f>((1+(Tabelle1[[#This Row],[Median-Zins Kreditabschlüsse
(% eff. p.a.)]]/100))/(1+(Tabelle1[[#This Row],[Inflationsrate
(%)]]/100))-1)*100</f>
        <v>1.8602362204724221</v>
      </c>
      <c r="G57" s="2"/>
      <c r="H57" s="2"/>
      <c r="I57" s="2"/>
      <c r="J57" s="2"/>
      <c r="K57" s="2"/>
      <c r="L57" s="2"/>
    </row>
    <row r="58" spans="1:12" ht="16.5" x14ac:dyDescent="0.45">
      <c r="A58" s="13"/>
      <c r="B58" s="6" t="s">
        <v>7</v>
      </c>
      <c r="C58" s="7">
        <v>1.4</v>
      </c>
      <c r="D58" s="7">
        <v>3.49</v>
      </c>
      <c r="E58" s="8">
        <f>Tabelle1[[#This Row],[Median-Zins Kreditabschlüsse
(% eff. p.a.)]]-Tabelle1[[#This Row],[Inflationsrate
(%)]]</f>
        <v>2.0900000000000003</v>
      </c>
      <c r="F58" s="9">
        <f>((1+(Tabelle1[[#This Row],[Median-Zins Kreditabschlüsse
(% eff. p.a.)]]/100))/(1+(Tabelle1[[#This Row],[Inflationsrate
(%)]]/100))-1)*100</f>
        <v>2.0611439842209034</v>
      </c>
      <c r="G58" s="2"/>
      <c r="H58" s="2"/>
      <c r="I58" s="2"/>
      <c r="J58" s="2"/>
      <c r="K58" s="2"/>
      <c r="L58" s="2"/>
    </row>
    <row r="59" spans="1:12" ht="16.5" x14ac:dyDescent="0.45">
      <c r="A59" s="13"/>
      <c r="B59" s="6" t="s">
        <v>6</v>
      </c>
      <c r="C59" s="7">
        <v>1.4</v>
      </c>
      <c r="D59" s="7">
        <v>3.49</v>
      </c>
      <c r="E59" s="8">
        <f>Tabelle1[[#This Row],[Median-Zins Kreditabschlüsse
(% eff. p.a.)]]-Tabelle1[[#This Row],[Inflationsrate
(%)]]</f>
        <v>2.0900000000000003</v>
      </c>
      <c r="F59" s="9">
        <f>((1+(Tabelle1[[#This Row],[Median-Zins Kreditabschlüsse
(% eff. p.a.)]]/100))/(1+(Tabelle1[[#This Row],[Inflationsrate
(%)]]/100))-1)*100</f>
        <v>2.0611439842209034</v>
      </c>
      <c r="G59" s="2"/>
      <c r="H59" s="2"/>
      <c r="I59" s="2"/>
      <c r="J59" s="2"/>
      <c r="K59" s="2"/>
      <c r="L59" s="2"/>
    </row>
    <row r="60" spans="1:12" ht="16.5" x14ac:dyDescent="0.45">
      <c r="A60" s="13"/>
      <c r="B60" s="6" t="s">
        <v>5</v>
      </c>
      <c r="C60" s="7">
        <v>1.2</v>
      </c>
      <c r="D60" s="7">
        <v>3.49</v>
      </c>
      <c r="E60" s="8">
        <f>Tabelle1[[#This Row],[Median-Zins Kreditabschlüsse
(% eff. p.a.)]]-Tabelle1[[#This Row],[Inflationsrate
(%)]]</f>
        <v>2.29</v>
      </c>
      <c r="F60" s="9">
        <f>((1+(Tabelle1[[#This Row],[Median-Zins Kreditabschlüsse
(% eff. p.a.)]]/100))/(1+(Tabelle1[[#This Row],[Inflationsrate
(%)]]/100))-1)*100</f>
        <v>2.262845849802364</v>
      </c>
      <c r="G60" s="2"/>
      <c r="H60" s="2"/>
      <c r="I60" s="2"/>
      <c r="J60" s="2"/>
      <c r="K60" s="2"/>
      <c r="L60" s="2"/>
    </row>
    <row r="61" spans="1:12" ht="16.5" x14ac:dyDescent="0.45">
      <c r="A61" s="13"/>
      <c r="B61" s="6" t="s">
        <v>4</v>
      </c>
      <c r="C61" s="7">
        <v>1.7</v>
      </c>
      <c r="D61" s="7">
        <v>3.49</v>
      </c>
      <c r="E61" s="8">
        <f>Tabelle1[[#This Row],[Median-Zins Kreditabschlüsse
(% eff. p.a.)]]-Tabelle1[[#This Row],[Inflationsrate
(%)]]</f>
        <v>1.7900000000000003</v>
      </c>
      <c r="F61" s="9">
        <f>((1+(Tabelle1[[#This Row],[Median-Zins Kreditabschlüsse
(% eff. p.a.)]]/100))/(1+(Tabelle1[[#This Row],[Inflationsrate
(%)]]/100))-1)*100</f>
        <v>1.760078662733533</v>
      </c>
      <c r="G61" s="2"/>
      <c r="H61" s="2"/>
      <c r="I61" s="2"/>
      <c r="J61" s="2"/>
      <c r="K61" s="2"/>
      <c r="L61" s="2"/>
    </row>
    <row r="62" spans="1:12" ht="16.5" x14ac:dyDescent="0.45">
      <c r="A62" s="13"/>
      <c r="B62" s="6" t="s">
        <v>3</v>
      </c>
      <c r="C62" s="7">
        <v>1.4</v>
      </c>
      <c r="D62" s="7">
        <v>3.49</v>
      </c>
      <c r="E62" s="8">
        <f>Tabelle1[[#This Row],[Median-Zins Kreditabschlüsse
(% eff. p.a.)]]-Tabelle1[[#This Row],[Inflationsrate
(%)]]</f>
        <v>2.0900000000000003</v>
      </c>
      <c r="F62" s="9">
        <f>((1+(Tabelle1[[#This Row],[Median-Zins Kreditabschlüsse
(% eff. p.a.)]]/100))/(1+(Tabelle1[[#This Row],[Inflationsrate
(%)]]/100))-1)*100</f>
        <v>2.0611439842209034</v>
      </c>
      <c r="G62" s="2"/>
      <c r="H62" s="2"/>
      <c r="I62" s="2"/>
      <c r="J62" s="2"/>
      <c r="K62" s="2"/>
      <c r="L62" s="2"/>
    </row>
    <row r="63" spans="1:12" ht="16.5" x14ac:dyDescent="0.45">
      <c r="A63" s="13"/>
      <c r="B63" s="6" t="s">
        <v>2</v>
      </c>
      <c r="C63" s="7">
        <v>1.9</v>
      </c>
      <c r="D63" s="7">
        <v>3.49</v>
      </c>
      <c r="E63" s="8">
        <f>Tabelle1[[#This Row],[Median-Zins Kreditabschlüsse
(% eff. p.a.)]]-Tabelle1[[#This Row],[Inflationsrate
(%)]]</f>
        <v>1.5900000000000003</v>
      </c>
      <c r="F63" s="9">
        <f>((1+(Tabelle1[[#This Row],[Median-Zins Kreditabschlüsse
(% eff. p.a.)]]/100))/(1+(Tabelle1[[#This Row],[Inflationsrate
(%)]]/100))-1)*100</f>
        <v>1.5603532875368087</v>
      </c>
      <c r="G63" s="2"/>
      <c r="H63" s="2"/>
      <c r="I63" s="2"/>
      <c r="J63" s="2"/>
      <c r="K63" s="2"/>
      <c r="L63" s="2"/>
    </row>
    <row r="64" spans="1:12" ht="16.5" x14ac:dyDescent="0.45">
      <c r="A64" s="13"/>
      <c r="B64" s="6" t="s">
        <v>1</v>
      </c>
      <c r="C64" s="7">
        <v>1.6</v>
      </c>
      <c r="D64" s="7">
        <v>3.5</v>
      </c>
      <c r="E64" s="8">
        <f>Tabelle1[[#This Row],[Median-Zins Kreditabschlüsse
(% eff. p.a.)]]-Tabelle1[[#This Row],[Inflationsrate
(%)]]</f>
        <v>1.9</v>
      </c>
      <c r="F64" s="9">
        <f>((1+(Tabelle1[[#This Row],[Median-Zins Kreditabschlüsse
(% eff. p.a.)]]/100))/(1+(Tabelle1[[#This Row],[Inflationsrate
(%)]]/100))-1)*100</f>
        <v>1.870078740157477</v>
      </c>
      <c r="G64" s="2"/>
      <c r="H64" s="2"/>
      <c r="I64" s="2"/>
      <c r="J64" s="2"/>
      <c r="K64" s="2"/>
      <c r="L64" s="2"/>
    </row>
    <row r="65" spans="1:12" ht="16.5" x14ac:dyDescent="0.45">
      <c r="A65" s="13"/>
      <c r="B65" s="7"/>
      <c r="C65" s="7"/>
      <c r="D65" s="13"/>
      <c r="E65" s="13"/>
      <c r="F65" s="13"/>
      <c r="G65" s="2"/>
      <c r="H65" s="2"/>
      <c r="I65" s="2"/>
      <c r="J65" s="2"/>
      <c r="K65" s="2"/>
      <c r="L65" s="2"/>
    </row>
  </sheetData>
  <mergeCells count="1">
    <mergeCell ref="H6:L13"/>
  </mergeCells>
  <phoneticPr fontId="5" type="noConversion"/>
  <pageMargins left="0.7" right="0.7" top="0.78740157499999996" bottom="0.78740157499999996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Realzinsen Kredit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Labjon</dc:creator>
  <cp:lastModifiedBy>Ralph Wefer Sive Evermann</cp:lastModifiedBy>
  <dcterms:created xsi:type="dcterms:W3CDTF">2021-08-02T09:58:29Z</dcterms:created>
  <dcterms:modified xsi:type="dcterms:W3CDTF">2021-12-03T15:35:51Z</dcterms:modified>
</cp:coreProperties>
</file>