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Communications\Public_Relations\VX-Pressemitteilungen\Telko\"/>
    </mc:Choice>
  </mc:AlternateContent>
  <xr:revisionPtr revIDLastSave="0" documentId="13_ncr:1_{3D1841FF-2343-426C-9383-3A4957ED80A7}" xr6:coauthVersionLast="44" xr6:coauthVersionMax="44" xr10:uidLastSave="{00000000-0000-0000-0000-000000000000}"/>
  <bookViews>
    <workbookView xWindow="28680" yWindow="-120" windowWidth="29040" windowHeight="15840" xr2:uid="{FC1964B7-0687-49E4-BBCE-807FEB94E980}"/>
  </bookViews>
  <sheets>
    <sheet name="Nutzungsszenarien" sheetId="1" r:id="rId1"/>
    <sheet name="100 GB und unlimitiert" sheetId="5" r:id="rId2"/>
    <sheet name="Tarif-Bundles mobile Router" sheetId="3" r:id="rId3"/>
  </sheets>
  <definedNames>
    <definedName name="_xlnm._FilterDatabase" localSheetId="2" hidden="1">'Tarif-Bundles mobile Router'!$B$5:$N$5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3" l="1"/>
  <c r="H25" i="3"/>
  <c r="H23" i="3"/>
  <c r="H24" i="3"/>
  <c r="H22" i="3"/>
  <c r="H21" i="3"/>
  <c r="E14" i="3"/>
  <c r="I14" i="3" s="1"/>
  <c r="H18" i="3"/>
  <c r="H16" i="3"/>
  <c r="H15" i="3"/>
  <c r="H13" i="3"/>
  <c r="H11" i="3"/>
  <c r="H10" i="3"/>
  <c r="H9" i="3"/>
  <c r="H8" i="3"/>
  <c r="I8" i="3" s="1"/>
  <c r="H7" i="3"/>
  <c r="H6" i="3"/>
  <c r="I18" i="3" l="1"/>
  <c r="I21" i="3" l="1"/>
  <c r="I11" i="3"/>
  <c r="I9" i="3"/>
  <c r="I7" i="3"/>
  <c r="H27" i="3" l="1"/>
  <c r="I27" i="3" s="1"/>
  <c r="H26" i="3"/>
  <c r="I26" i="3" s="1"/>
  <c r="I25" i="3"/>
  <c r="I24" i="3"/>
  <c r="I23" i="3"/>
  <c r="I22" i="3"/>
  <c r="H19" i="3"/>
  <c r="I19" i="3" s="1"/>
  <c r="I16" i="3"/>
  <c r="I15" i="3"/>
  <c r="I13" i="3"/>
  <c r="I10" i="3"/>
  <c r="I6" i="3"/>
</calcChain>
</file>

<file path=xl/sharedStrings.xml><?xml version="1.0" encoding="utf-8"?>
<sst xmlns="http://schemas.openxmlformats.org/spreadsheetml/2006/main" count="188" uniqueCount="92">
  <si>
    <t>Anbieter</t>
  </si>
  <si>
    <t>Anmerkungen</t>
  </si>
  <si>
    <t>Telefonica</t>
  </si>
  <si>
    <t xml:space="preserve">O2 my Data Spot 100 GB  </t>
  </si>
  <si>
    <t>Vodafone</t>
  </si>
  <si>
    <t>Telekom</t>
  </si>
  <si>
    <t>O2 My Data Spot Unlimited</t>
  </si>
  <si>
    <t>unbegrenzt</t>
  </si>
  <si>
    <t>Congstar</t>
  </si>
  <si>
    <t>LTE</t>
  </si>
  <si>
    <t>LTE/5G</t>
  </si>
  <si>
    <t>Homespot 100</t>
  </si>
  <si>
    <t>Homespot 200</t>
  </si>
  <si>
    <t>Tarif</t>
  </si>
  <si>
    <t>Vertragslaufzeit</t>
  </si>
  <si>
    <t xml:space="preserve">24 Monate    </t>
  </si>
  <si>
    <t>24 Monate</t>
  </si>
  <si>
    <t>O2 my Data Spot Flex</t>
  </si>
  <si>
    <t>1 Woche</t>
  </si>
  <si>
    <t>MagentaMobil Speedbox 100 GB</t>
  </si>
  <si>
    <t>O2 My Data Spot Unlimited (5G ready)</t>
  </si>
  <si>
    <t>Effektivpreis/Monat</t>
  </si>
  <si>
    <t>Homespot 30 (Flex)</t>
  </si>
  <si>
    <t>Homespot 100 (Flex)</t>
  </si>
  <si>
    <t>Homespot 200 (Flex)</t>
  </si>
  <si>
    <t>Monatliche Kosten nur bei Datenverbrauch.</t>
  </si>
  <si>
    <t>0 Monate</t>
  </si>
  <si>
    <t>100 Gigabyte Datenvolumen</t>
  </si>
  <si>
    <t>3. Dauernutzer</t>
  </si>
  <si>
    <t>Handy-Tarif</t>
  </si>
  <si>
    <t>Mobiler Router</t>
  </si>
  <si>
    <t>2. Saison-Surfer</t>
  </si>
  <si>
    <t>1. Gelegenheits-Surfer</t>
  </si>
  <si>
    <t>Geschwindigkeit (Mbit/s)</t>
  </si>
  <si>
    <t>Homespot 30 Flex</t>
  </si>
  <si>
    <t xml:space="preserve">O2   </t>
  </si>
  <si>
    <t>Mobilcom-debitel</t>
  </si>
  <si>
    <t>Free L Boost</t>
  </si>
  <si>
    <t>Free Unlimited Max</t>
  </si>
  <si>
    <t>Kabeltarif</t>
  </si>
  <si>
    <t>PŸUR</t>
  </si>
  <si>
    <t>Kabel &amp; Telefon</t>
  </si>
  <si>
    <t>Unlimitiert</t>
  </si>
  <si>
    <t>O2 my Data Spot Unlimited</t>
  </si>
  <si>
    <t>Mobile WLAN-Router: Internet aus der Steckdose</t>
  </si>
  <si>
    <t>Datenvolumen (GB)</t>
  </si>
  <si>
    <t xml:space="preserve">Tarife mit 100 GB und unbegrenztem Datenvolumen </t>
  </si>
  <si>
    <t>Mobile WLAN-Router: Tarife für drei Nutzertypen</t>
  </si>
  <si>
    <t>24 Monate (bis zu 180 Tage Vertragspause)</t>
  </si>
  <si>
    <t>keine</t>
  </si>
  <si>
    <t>Router-Bundle, Smartphonetarif oder Kabelinternet im Vergleich</t>
  </si>
  <si>
    <t xml:space="preserve">Tarif-Bundles für mobile Router </t>
  </si>
  <si>
    <t>Grund-gebühr (Monat)</t>
  </si>
  <si>
    <t>Bereit-stellungs-gebühr</t>
  </si>
  <si>
    <t>Effektiv-preis (Monat)</t>
  </si>
  <si>
    <t>Effektiv-preis (24 Monate)</t>
  </si>
  <si>
    <t>Geschwin-digkeit (Mbit/s)</t>
  </si>
  <si>
    <t>Daten-volumen (GB)</t>
  </si>
  <si>
    <t>Vertrags-laufzeit</t>
  </si>
  <si>
    <t>Bis zu 180 Tage Vertragspause möglich (einmalig 19,50 €)</t>
  </si>
  <si>
    <t>Hardware-gebühren</t>
  </si>
  <si>
    <t>Homespot 30*</t>
  </si>
  <si>
    <t>Homespot LTE Router</t>
  </si>
  <si>
    <t>Router</t>
  </si>
  <si>
    <t xml:space="preserve">* Homespot-Tarife von Congstar: Der Wechsel des festgelegten Surfbereichs kostet einmalig 19,50 €. Standortwechsel innerhalb von 24 Stunden möglich. Tarif mit mehreren Routern kombinierbar. </t>
  </si>
  <si>
    <t xml:space="preserve"> 10 (pro Woche)</t>
  </si>
  <si>
    <t>Homespot 4G</t>
  </si>
  <si>
    <t xml:space="preserve">5G-Mobilfunk erst bei Verfügbarkeit nutzbar. </t>
  </si>
  <si>
    <t>Speedbox-Router</t>
  </si>
  <si>
    <t>Pro Woche 9,99 €, jeweils 10 GB aufladbar (O2 my Data Spot Pack).</t>
  </si>
  <si>
    <t>MagentaMobil Speedbox Flex**</t>
  </si>
  <si>
    <t>** Im Flex-Tarif ist Datenvolumen optional für 31 Tage buchbar. Dieses wurde in den Effektivpreis eingerechnet.</t>
  </si>
  <si>
    <t xml:space="preserve">Highspeed-Volumen auf Wunsch für jeweils 31 Tage buchbar. </t>
  </si>
  <si>
    <t>Homespot 5G ready</t>
  </si>
  <si>
    <t>Gigacube Basic</t>
  </si>
  <si>
    <t xml:space="preserve">Gigacube 5G </t>
  </si>
  <si>
    <t>Gigacube Flex***</t>
  </si>
  <si>
    <t>Gigacube (125)</t>
  </si>
  <si>
    <t>GigaCube Max (250)</t>
  </si>
  <si>
    <t>Gigacube (125 GB)</t>
  </si>
  <si>
    <t>Gigacube Max 5G (250 GB)</t>
  </si>
  <si>
    <t>Gigacube 5G (125 GB)</t>
  </si>
  <si>
    <t>Gigacube Pro (500 GB/Unlimited)</t>
  </si>
  <si>
    <t>Gigacube Pro 5G (500 GB/Unlimited)</t>
  </si>
  <si>
    <t>Bis zu 180 Tage Vertragspause möglich (einmalig 19,50 €).</t>
  </si>
  <si>
    <t>Gigacube Pro (500GB/Unlimited)</t>
  </si>
  <si>
    <t>*** In den Gigacube-Tarifen kann der feste Standort frühestens alle 12 Stunden gewechselt werden.</t>
  </si>
  <si>
    <t>green LTE 26 GB</t>
  </si>
  <si>
    <t>Die Surfgeschwindigkeit im 5G-Netz ist derzeit auf 500 Mbit/s limitiert; aktuell unbegrenztes Datenvolumen statt 500 GB</t>
  </si>
  <si>
    <t xml:space="preserve">Stand: 17.07.2020. Der Effektivpreis enthält alle monatlichen anfallenden und einmaligen Kosten (z. B. Hardware, Einrichtung) und wurde jeweils auf 24 Monate hochgerechnet. Zeitlich begrenzte Preisaktionen sind nicht berücksichtigt. Einige Anbieter rechnen die MwST von 16 Prozent in die Tarifpreise ein, andere schreiben den Betrag auf der Rechnung gut. </t>
  </si>
  <si>
    <t xml:space="preserve">Stand: 17.07.2020. Der Effektivpreis enthält alle monatlichen anfallenden und einmaligen Kosten (z. B. Hardware, Bereitstellung) und wurde jeweils auf 24 Monate hochgerechnet. Die Tarife sind anbieterweise nach aufsteigendem Effektivpreis sortiert. Zeitlich begrenzte Preisaktionen sind nicht berücksichtigt. Einige Anbieter rechnen die MwST von 16 Prozent in die Tarifpreise ein, andere schreiben den Betrag auf der Rechnung gut. </t>
  </si>
  <si>
    <t xml:space="preserve">Stand: 17.07.2020. Der Effektivpreis enthält alle monatlichen anfallenden und einmaligen Kosten (z. B. Hardware, Einrichtung) und wurde jeweils auf 24 Monate hochgerechnet. Zeitlich begrenzte Preisaktionen sind nicht berücksichtigt. Dem Router-Bundle wurde jeweils der günstigste Handy- oder Kabeltarif mit vergleichbaren Konditionen gegenübergestellt; ausschlaggebend war ein ähnlich hohes Datenvolumen. Einige Anbieter rechnen die MwST von 16 Prozent in die Tarifpreise ein, andere schreiben den Betrag auf der Rechnung gut.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</si>
</sst>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scheme val="minor"/>
    </font>
    <font>
      <sz val="11"/>
      <color theme="1"/>
      <name val="Segoe UI"/>
      <family val="2"/>
    </font>
    <font>
      <b/>
      <sz val="18"/>
      <color theme="1"/>
      <name val="Segoe UI"/>
      <family val="2"/>
    </font>
    <font>
      <b/>
      <sz val="12"/>
      <color theme="0"/>
      <name val="Segoe UI"/>
      <family val="2"/>
    </font>
    <font>
      <sz val="12"/>
      <color theme="1"/>
      <name val="Segoe UI"/>
      <family val="2"/>
    </font>
    <font>
      <b/>
      <sz val="20"/>
      <color theme="1"/>
      <name val="Segoe UI"/>
      <family val="2"/>
    </font>
    <font>
      <b/>
      <sz val="14"/>
      <color theme="0"/>
      <name val="Segoe UI"/>
      <family val="2"/>
    </font>
    <font>
      <b/>
      <sz val="16"/>
      <color theme="0"/>
      <name val="Segoe UI"/>
      <family val="2"/>
    </font>
    <font>
      <b/>
      <sz val="12"/>
      <color theme="1"/>
      <name val="Segoe UI"/>
      <family val="2"/>
    </font>
    <font>
      <sz val="16"/>
      <color theme="1"/>
      <name val="Segoe UI"/>
      <family val="2"/>
    </font>
    <font>
      <b/>
      <sz val="14"/>
      <color theme="1"/>
      <name val="Segoe UI"/>
      <family val="2"/>
    </font>
    <font>
      <b/>
      <sz val="12"/>
      <name val="Segoe UI"/>
      <family val="2"/>
    </font>
  </fonts>
  <fills count="6">
    <fill>
      <patternFill patternType="none"/>
    </fill>
    <fill>
      <patternFill patternType="gray125"/>
    </fill>
    <fill>
      <patternFill patternType="solid">
        <fgColor rgb="FFFD8A02"/>
        <bgColor rgb="FF00000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thin">
        <color theme="0" tint="-0.14999847407452621"/>
      </left>
      <right/>
      <top/>
      <bottom/>
      <diagonal/>
    </border>
    <border>
      <left/>
      <right/>
      <top style="thin">
        <color theme="0" tint="-0.14999847407452621"/>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0.14999847407452621"/>
      </right>
      <top/>
      <bottom/>
      <diagonal/>
    </border>
    <border>
      <left style="thin">
        <color theme="0" tint="-0.14999847407452621"/>
      </left>
      <right style="thin">
        <color theme="0" tint="-4.9989318521683403E-2"/>
      </right>
      <top style="thin">
        <color theme="0" tint="-4.9989318521683403E-2"/>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0.14999847407452621"/>
      </right>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0.14999847407452621"/>
      </bottom>
      <diagonal/>
    </border>
    <border>
      <left/>
      <right style="thin">
        <color theme="0"/>
      </right>
      <top style="thin">
        <color theme="0" tint="-0.14999847407452621"/>
      </top>
      <bottom style="thin">
        <color theme="0" tint="-0.14999847407452621"/>
      </bottom>
      <diagonal/>
    </border>
    <border>
      <left/>
      <right/>
      <top/>
      <bottom style="thin">
        <color theme="0"/>
      </bottom>
      <diagonal/>
    </border>
    <border>
      <left style="thin">
        <color theme="0"/>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4.9989318521683403E-2"/>
      </top>
      <bottom style="thin">
        <color theme="0" tint="-4.9989318521683403E-2"/>
      </bottom>
      <diagonal/>
    </border>
    <border>
      <left style="thin">
        <color theme="0" tint="-0.14999847407452621"/>
      </left>
      <right style="thin">
        <color theme="0"/>
      </right>
      <top style="thin">
        <color theme="0" tint="-0.14999847407452621"/>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style="thin">
        <color theme="0"/>
      </left>
      <right style="thin">
        <color theme="0" tint="-0.14999847407452621"/>
      </right>
      <top style="thin">
        <color theme="0" tint="-0.14999847407452621"/>
      </top>
      <bottom style="thin">
        <color theme="0" tint="-4.9989318521683403E-2"/>
      </bottom>
      <diagonal/>
    </border>
    <border>
      <left style="thin">
        <color theme="0" tint="-0.14999847407452621"/>
      </left>
      <right style="thin">
        <color theme="0"/>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left>
      <right/>
      <top style="thin">
        <color theme="0" tint="-0.14999847407452621"/>
      </top>
      <bottom style="thin">
        <color theme="0" tint="-0.14999847407452621"/>
      </bottom>
      <diagonal/>
    </border>
    <border>
      <left style="thin">
        <color theme="0"/>
      </left>
      <right/>
      <top style="thin">
        <color theme="0" tint="-0.14999847407452621"/>
      </top>
      <bottom style="thin">
        <color theme="0" tint="-4.9989318521683403E-2"/>
      </bottom>
      <diagonal/>
    </border>
    <border>
      <left style="thin">
        <color theme="0"/>
      </left>
      <right style="thin">
        <color theme="0"/>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4.9989318521683403E-2"/>
      </bottom>
      <diagonal/>
    </border>
    <border>
      <left style="thin">
        <color theme="0" tint="-0.14999847407452621"/>
      </left>
      <right/>
      <top style="thin">
        <color theme="0" tint="-0.14999847407452621"/>
      </top>
      <bottom style="thin">
        <color theme="0" tint="-4.9989318521683403E-2"/>
      </bottom>
      <diagonal/>
    </border>
    <border>
      <left/>
      <right style="thin">
        <color theme="0"/>
      </right>
      <top/>
      <bottom style="thin">
        <color theme="0" tint="-0.14999847407452621"/>
      </bottom>
      <diagonal/>
    </border>
    <border>
      <left style="thin">
        <color theme="0" tint="-0.14999847407452621"/>
      </left>
      <right/>
      <top/>
      <bottom style="thin">
        <color theme="0" tint="-0.14999847407452621"/>
      </bottom>
      <diagonal/>
    </border>
    <border>
      <left style="thin">
        <color theme="0"/>
      </left>
      <right style="thin">
        <color theme="0" tint="-4.9989318521683403E-2"/>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top/>
      <bottom/>
      <diagonal/>
    </border>
  </borders>
  <cellStyleXfs count="1">
    <xf numFmtId="0" fontId="0" fillId="0" borderId="0"/>
  </cellStyleXfs>
  <cellXfs count="84">
    <xf numFmtId="0" fontId="0" fillId="0" borderId="0" xfId="0"/>
    <xf numFmtId="0" fontId="1" fillId="3" borderId="0" xfId="0" applyFont="1" applyFill="1"/>
    <xf numFmtId="0" fontId="1" fillId="3" borderId="0" xfId="0" applyFont="1" applyFill="1" applyAlignment="1">
      <alignment horizontal="center"/>
    </xf>
    <xf numFmtId="164" fontId="1" fillId="3" borderId="0" xfId="0" applyNumberFormat="1" applyFont="1" applyFill="1" applyAlignment="1">
      <alignment horizontal="center"/>
    </xf>
    <xf numFmtId="0" fontId="1" fillId="3" borderId="0" xfId="0" quotePrefix="1" applyFont="1" applyFill="1"/>
    <xf numFmtId="164" fontId="3" fillId="2" borderId="1" xfId="0" applyNumberFormat="1" applyFont="1" applyFill="1" applyBorder="1" applyAlignment="1">
      <alignment horizontal="center" vertical="center" wrapText="1"/>
    </xf>
    <xf numFmtId="0" fontId="4" fillId="3" borderId="0" xfId="0" applyFont="1" applyFill="1" applyAlignment="1">
      <alignment horizontal="center"/>
    </xf>
    <xf numFmtId="0" fontId="4" fillId="3" borderId="0" xfId="0" applyFont="1" applyFill="1"/>
    <xf numFmtId="0" fontId="5" fillId="3" borderId="0" xfId="0" applyFont="1" applyFill="1" applyAlignment="1">
      <alignment horizontal="left" vertical="top"/>
    </xf>
    <xf numFmtId="0" fontId="6" fillId="5" borderId="15" xfId="0" applyFont="1" applyFill="1" applyBorder="1" applyAlignment="1">
      <alignment horizontal="center"/>
    </xf>
    <xf numFmtId="0" fontId="8" fillId="3" borderId="2" xfId="0" applyFont="1" applyFill="1" applyBorder="1" applyAlignment="1">
      <alignment horizontal="center" vertical="center" wrapText="1"/>
    </xf>
    <xf numFmtId="0" fontId="4" fillId="4" borderId="18"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4" borderId="20" xfId="0" applyFont="1" applyFill="1" applyBorder="1" applyAlignment="1">
      <alignment horizontal="center" vertical="center" wrapText="1"/>
    </xf>
    <xf numFmtId="0" fontId="9" fillId="3" borderId="0" xfId="0" applyFont="1" applyFill="1" applyAlignment="1">
      <alignment horizontal="left" vertical="top"/>
    </xf>
    <xf numFmtId="0" fontId="4" fillId="4" borderId="22"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164" fontId="8" fillId="3" borderId="18" xfId="0" applyNumberFormat="1" applyFont="1" applyFill="1" applyBorder="1" applyAlignment="1">
      <alignment horizontal="center" vertical="center" wrapText="1"/>
    </xf>
    <xf numFmtId="0" fontId="4" fillId="4" borderId="23"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3" borderId="0" xfId="0" applyFont="1" applyFill="1" applyAlignment="1">
      <alignment vertical="top" wrapText="1"/>
    </xf>
    <xf numFmtId="0" fontId="6" fillId="5" borderId="16" xfId="0" applyFont="1" applyFill="1" applyBorder="1" applyAlignment="1">
      <alignment horizontal="center"/>
    </xf>
    <xf numFmtId="0" fontId="6" fillId="5" borderId="31" xfId="0" applyFont="1" applyFill="1" applyBorder="1" applyAlignment="1">
      <alignment horizontal="center"/>
    </xf>
    <xf numFmtId="164" fontId="4" fillId="3" borderId="2" xfId="0" applyNumberFormat="1" applyFont="1" applyFill="1" applyBorder="1" applyAlignment="1">
      <alignment horizontal="center" vertical="center" wrapText="1"/>
    </xf>
    <xf numFmtId="164" fontId="4" fillId="3" borderId="2" xfId="0" quotePrefix="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4" borderId="0" xfId="0" applyNumberFormat="1" applyFont="1" applyFill="1" applyBorder="1" applyAlignment="1">
      <alignment horizontal="center" vertical="center" wrapText="1"/>
    </xf>
    <xf numFmtId="164" fontId="4" fillId="4" borderId="11" xfId="0" quotePrefix="1" applyNumberFormat="1"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8"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4" fillId="3" borderId="5" xfId="0" quotePrefix="1"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4" xfId="0" applyFont="1" applyFill="1" applyBorder="1" applyAlignment="1">
      <alignment horizontal="center" vertical="center" wrapText="1"/>
    </xf>
    <xf numFmtId="164" fontId="4" fillId="4" borderId="14" xfId="0" quotePrefix="1" applyNumberFormat="1" applyFont="1" applyFill="1" applyBorder="1" applyAlignment="1">
      <alignment horizontal="center" vertical="center" wrapText="1"/>
    </xf>
    <xf numFmtId="164" fontId="4" fillId="4" borderId="10" xfId="0" applyNumberFormat="1" applyFont="1" applyFill="1" applyBorder="1" applyAlignment="1">
      <alignment horizontal="center" vertical="center" wrapText="1"/>
    </xf>
    <xf numFmtId="164" fontId="8" fillId="4" borderId="9"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0" xfId="0"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0" fontId="2" fillId="3" borderId="0" xfId="0" applyFont="1" applyFill="1" applyAlignment="1">
      <alignment horizontal="center" vertical="top"/>
    </xf>
    <xf numFmtId="0" fontId="4" fillId="3"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10" xfId="0" applyFont="1" applyFill="1" applyBorder="1" applyAlignment="1">
      <alignment horizontal="center" vertical="center"/>
    </xf>
    <xf numFmtId="0" fontId="8" fillId="3" borderId="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4"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xf>
    <xf numFmtId="0" fontId="1" fillId="3" borderId="0" xfId="0" applyFont="1" applyFill="1" applyAlignment="1">
      <alignment horizontal="right" vertical="center"/>
    </xf>
    <xf numFmtId="0" fontId="1" fillId="3" borderId="0" xfId="0" applyFont="1" applyFill="1" applyAlignment="1">
      <alignment horizontal="left" vertical="top"/>
    </xf>
    <xf numFmtId="0" fontId="4" fillId="4" borderId="3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4" borderId="11" xfId="0" applyFont="1" applyFill="1" applyBorder="1" applyAlignment="1">
      <alignment horizontal="center" vertical="center" wrapText="1"/>
    </xf>
    <xf numFmtId="0" fontId="1" fillId="3" borderId="0" xfId="0" applyFont="1" applyFill="1" applyAlignment="1">
      <alignment horizontal="left"/>
    </xf>
    <xf numFmtId="0" fontId="4" fillId="3" borderId="0" xfId="0" applyFont="1" applyFill="1" applyAlignment="1">
      <alignment horizontal="left"/>
    </xf>
    <xf numFmtId="0" fontId="4" fillId="3" borderId="3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 fillId="3" borderId="35" xfId="0" applyFont="1" applyFill="1" applyBorder="1"/>
    <xf numFmtId="0" fontId="4" fillId="3" borderId="0" xfId="0" applyFont="1" applyFill="1" applyAlignment="1">
      <alignment horizontal="left" vertical="top"/>
    </xf>
    <xf numFmtId="0" fontId="4" fillId="3" borderId="0" xfId="0" applyFont="1" applyFill="1" applyAlignment="1">
      <alignment vertical="top"/>
    </xf>
    <xf numFmtId="164" fontId="11" fillId="3" borderId="2" xfId="0" applyNumberFormat="1" applyFont="1" applyFill="1" applyBorder="1" applyAlignment="1">
      <alignment horizontal="center" vertical="center" wrapText="1"/>
    </xf>
    <xf numFmtId="0" fontId="6" fillId="3" borderId="0" xfId="0" applyFont="1" applyFill="1" applyAlignment="1">
      <alignment horizontal="center"/>
    </xf>
    <xf numFmtId="0" fontId="7" fillId="5" borderId="0" xfId="0" applyFont="1" applyFill="1" applyAlignment="1">
      <alignment horizontal="center" vertical="center"/>
    </xf>
    <xf numFmtId="0" fontId="7" fillId="5" borderId="15" xfId="0" applyFont="1" applyFill="1" applyBorder="1" applyAlignment="1">
      <alignment horizontal="center" vertical="center"/>
    </xf>
    <xf numFmtId="0" fontId="4" fillId="3" borderId="0" xfId="0" applyFont="1" applyFill="1" applyAlignment="1">
      <alignment horizontal="left" vertical="top" wrapText="1"/>
    </xf>
    <xf numFmtId="0" fontId="7" fillId="5" borderId="15" xfId="0" applyFont="1" applyFill="1" applyBorder="1" applyAlignment="1">
      <alignment horizontal="center"/>
    </xf>
    <xf numFmtId="0" fontId="7" fillId="5" borderId="17"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2"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1075765</xdr:colOff>
      <xdr:row>1</xdr:row>
      <xdr:rowOff>0</xdr:rowOff>
    </xdr:from>
    <xdr:to>
      <xdr:col>11</xdr:col>
      <xdr:colOff>14458</xdr:colOff>
      <xdr:row>2</xdr:row>
      <xdr:rowOff>235323</xdr:rowOff>
    </xdr:to>
    <xdr:pic>
      <xdr:nvPicPr>
        <xdr:cNvPr id="3" name="Grafik 2">
          <a:extLst>
            <a:ext uri="{FF2B5EF4-FFF2-40B4-BE49-F238E27FC236}">
              <a16:creationId xmlns:a16="http://schemas.microsoft.com/office/drawing/2014/main" id="{B8204D07-108C-41CE-A53E-266143F9DEA7}"/>
            </a:ext>
          </a:extLst>
        </xdr:cNvPr>
        <xdr:cNvPicPr>
          <a:picLocks noChangeAspect="1"/>
        </xdr:cNvPicPr>
      </xdr:nvPicPr>
      <xdr:blipFill>
        <a:blip xmlns:r="http://schemas.openxmlformats.org/officeDocument/2006/relationships" r:embed="rId1"/>
        <a:stretch>
          <a:fillRect/>
        </a:stretch>
      </xdr:blipFill>
      <xdr:spPr>
        <a:xfrm>
          <a:off x="10668000" y="212912"/>
          <a:ext cx="1695340" cy="627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1053353</xdr:colOff>
      <xdr:row>1</xdr:row>
      <xdr:rowOff>89647</xdr:rowOff>
    </xdr:from>
    <xdr:to>
      <xdr:col>8</xdr:col>
      <xdr:colOff>1370370</xdr:colOff>
      <xdr:row>3</xdr:row>
      <xdr:rowOff>0</xdr:rowOff>
    </xdr:to>
    <xdr:pic>
      <xdr:nvPicPr>
        <xdr:cNvPr id="5" name="Grafik 4">
          <a:extLst>
            <a:ext uri="{FF2B5EF4-FFF2-40B4-BE49-F238E27FC236}">
              <a16:creationId xmlns:a16="http://schemas.microsoft.com/office/drawing/2014/main" id="{3F144616-500D-49A5-BE2E-EB75F5294905}"/>
            </a:ext>
          </a:extLst>
        </xdr:cNvPr>
        <xdr:cNvPicPr>
          <a:picLocks noChangeAspect="1"/>
        </xdr:cNvPicPr>
      </xdr:nvPicPr>
      <xdr:blipFill>
        <a:blip xmlns:r="http://schemas.openxmlformats.org/officeDocument/2006/relationships" r:embed="rId1"/>
        <a:stretch>
          <a:fillRect/>
        </a:stretch>
      </xdr:blipFill>
      <xdr:spPr>
        <a:xfrm>
          <a:off x="9267265" y="302559"/>
          <a:ext cx="1695340" cy="627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2857499</xdr:colOff>
      <xdr:row>1</xdr:row>
      <xdr:rowOff>78440</xdr:rowOff>
    </xdr:from>
    <xdr:to>
      <xdr:col>14</xdr:col>
      <xdr:colOff>14457</xdr:colOff>
      <xdr:row>2</xdr:row>
      <xdr:rowOff>313763</xdr:rowOff>
    </xdr:to>
    <xdr:pic>
      <xdr:nvPicPr>
        <xdr:cNvPr id="5" name="Grafik 4">
          <a:extLst>
            <a:ext uri="{FF2B5EF4-FFF2-40B4-BE49-F238E27FC236}">
              <a16:creationId xmlns:a16="http://schemas.microsoft.com/office/drawing/2014/main" id="{92B359E2-ED9F-4A38-9F5F-4E93D2428551}"/>
            </a:ext>
          </a:extLst>
        </xdr:cNvPr>
        <xdr:cNvPicPr>
          <a:picLocks noChangeAspect="1"/>
        </xdr:cNvPicPr>
      </xdr:nvPicPr>
      <xdr:blipFill>
        <a:blip xmlns:r="http://schemas.openxmlformats.org/officeDocument/2006/relationships" r:embed="rId1"/>
        <a:stretch>
          <a:fillRect/>
        </a:stretch>
      </xdr:blipFill>
      <xdr:spPr>
        <a:xfrm>
          <a:off x="18982764" y="291352"/>
          <a:ext cx="1695340" cy="6275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F606-F74E-4DEF-ADC2-CF593EFB72C7}">
  <dimension ref="B2:K18"/>
  <sheetViews>
    <sheetView tabSelected="1" zoomScale="85" zoomScaleNormal="85" workbookViewId="0"/>
  </sheetViews>
  <sheetFormatPr baseColWidth="10" defaultColWidth="11.42578125" defaultRowHeight="16.5" x14ac:dyDescent="0.3"/>
  <cols>
    <col min="1" max="1" width="9.42578125" style="1" customWidth="1"/>
    <col min="2" max="2" width="30" style="1" customWidth="1"/>
    <col min="3" max="3" width="20.7109375" style="1" customWidth="1"/>
    <col min="4" max="4" width="20.7109375" style="3" customWidth="1"/>
    <col min="5" max="5" width="0.5703125" style="2" customWidth="1"/>
    <col min="6" max="7" width="20.7109375" style="2" customWidth="1"/>
    <col min="8" max="8" width="0.5703125" style="2" customWidth="1"/>
    <col min="9" max="11" width="20.7109375" style="1" customWidth="1"/>
    <col min="12" max="16384" width="11.42578125" style="1"/>
  </cols>
  <sheetData>
    <row r="2" spans="2:11" ht="30.75" x14ac:dyDescent="0.3">
      <c r="B2" s="8" t="s">
        <v>47</v>
      </c>
    </row>
    <row r="3" spans="2:11" ht="25.5" x14ac:dyDescent="0.3">
      <c r="B3" s="16" t="s">
        <v>50</v>
      </c>
    </row>
    <row r="5" spans="2:11" ht="25.5" x14ac:dyDescent="0.5">
      <c r="C5" s="77" t="s">
        <v>32</v>
      </c>
      <c r="D5" s="77"/>
      <c r="F5" s="80" t="s">
        <v>31</v>
      </c>
      <c r="G5" s="80"/>
      <c r="I5" s="79" t="s">
        <v>28</v>
      </c>
      <c r="J5" s="79"/>
      <c r="K5" s="79"/>
    </row>
    <row r="6" spans="2:11" ht="20.25" x14ac:dyDescent="0.35">
      <c r="C6" s="28" t="s">
        <v>30</v>
      </c>
      <c r="D6" s="9" t="s">
        <v>29</v>
      </c>
      <c r="E6" s="6"/>
      <c r="F6" s="29" t="s">
        <v>30</v>
      </c>
      <c r="G6" s="9" t="s">
        <v>29</v>
      </c>
      <c r="H6" s="6"/>
      <c r="I6" s="28" t="s">
        <v>30</v>
      </c>
      <c r="J6" s="28" t="s">
        <v>29</v>
      </c>
      <c r="K6" s="28" t="s">
        <v>39</v>
      </c>
    </row>
    <row r="7" spans="2:11" ht="33" customHeight="1" x14ac:dyDescent="0.3">
      <c r="B7" s="5" t="s">
        <v>0</v>
      </c>
      <c r="C7" s="10" t="s">
        <v>8</v>
      </c>
      <c r="D7" s="10" t="s">
        <v>36</v>
      </c>
      <c r="E7" s="6"/>
      <c r="F7" s="10" t="s">
        <v>8</v>
      </c>
      <c r="G7" s="10" t="s">
        <v>36</v>
      </c>
      <c r="H7" s="6"/>
      <c r="I7" s="10" t="s">
        <v>35</v>
      </c>
      <c r="J7" s="10" t="s">
        <v>36</v>
      </c>
      <c r="K7" s="10" t="s">
        <v>40</v>
      </c>
    </row>
    <row r="8" spans="2:11" ht="49.5" customHeight="1" x14ac:dyDescent="0.3">
      <c r="B8" s="5" t="s">
        <v>13</v>
      </c>
      <c r="C8" s="13" t="s">
        <v>34</v>
      </c>
      <c r="D8" s="11" t="s">
        <v>87</v>
      </c>
      <c r="E8" s="6"/>
      <c r="F8" s="13" t="s">
        <v>11</v>
      </c>
      <c r="G8" s="11" t="s">
        <v>37</v>
      </c>
      <c r="H8" s="6"/>
      <c r="I8" s="13" t="s">
        <v>6</v>
      </c>
      <c r="J8" s="18" t="s">
        <v>38</v>
      </c>
      <c r="K8" s="11" t="s">
        <v>41</v>
      </c>
    </row>
    <row r="9" spans="2:11" ht="22.5" customHeight="1" x14ac:dyDescent="0.3">
      <c r="B9" s="5" t="s">
        <v>21</v>
      </c>
      <c r="C9" s="74">
        <v>25.63</v>
      </c>
      <c r="D9" s="12">
        <v>26.66</v>
      </c>
      <c r="E9" s="6"/>
      <c r="F9" s="74">
        <v>34.57</v>
      </c>
      <c r="G9" s="12">
        <v>35.97</v>
      </c>
      <c r="H9" s="6"/>
      <c r="I9" s="12">
        <v>53.8</v>
      </c>
      <c r="J9" s="24">
        <v>40.94</v>
      </c>
      <c r="K9" s="24">
        <v>21</v>
      </c>
    </row>
    <row r="10" spans="2:11" ht="22.5" customHeight="1" x14ac:dyDescent="0.3">
      <c r="B10" s="5" t="s">
        <v>33</v>
      </c>
      <c r="C10" s="13">
        <v>50</v>
      </c>
      <c r="D10" s="11">
        <v>50</v>
      </c>
      <c r="E10" s="6"/>
      <c r="F10" s="25">
        <v>50</v>
      </c>
      <c r="G10" s="11">
        <v>225</v>
      </c>
      <c r="H10" s="6"/>
      <c r="I10" s="25">
        <v>225</v>
      </c>
      <c r="J10" s="25">
        <v>225</v>
      </c>
      <c r="K10" s="20">
        <v>200</v>
      </c>
    </row>
    <row r="11" spans="2:11" ht="24" customHeight="1" x14ac:dyDescent="0.3">
      <c r="B11" s="5" t="s">
        <v>45</v>
      </c>
      <c r="C11" s="14">
        <v>30</v>
      </c>
      <c r="D11" s="14">
        <v>26</v>
      </c>
      <c r="E11" s="6"/>
      <c r="F11" s="14">
        <v>100</v>
      </c>
      <c r="G11" s="14">
        <v>120</v>
      </c>
      <c r="H11" s="6"/>
      <c r="I11" s="14" t="s">
        <v>7</v>
      </c>
      <c r="J11" s="14" t="s">
        <v>7</v>
      </c>
      <c r="K11" s="14" t="s">
        <v>7</v>
      </c>
    </row>
    <row r="12" spans="2:11" ht="61.5" customHeight="1" x14ac:dyDescent="0.3">
      <c r="B12" s="5" t="s">
        <v>14</v>
      </c>
      <c r="C12" s="15" t="s">
        <v>26</v>
      </c>
      <c r="D12" s="20" t="s">
        <v>16</v>
      </c>
      <c r="E12" s="6"/>
      <c r="F12" s="25" t="s">
        <v>48</v>
      </c>
      <c r="G12" s="17" t="s">
        <v>16</v>
      </c>
      <c r="H12" s="6"/>
      <c r="I12" s="13" t="s">
        <v>16</v>
      </c>
      <c r="J12" s="19" t="s">
        <v>16</v>
      </c>
      <c r="K12" s="17" t="s">
        <v>16</v>
      </c>
    </row>
    <row r="13" spans="2:11" x14ac:dyDescent="0.3">
      <c r="B13" s="4"/>
      <c r="D13" s="1"/>
      <c r="E13" s="1"/>
      <c r="H13" s="1"/>
    </row>
    <row r="14" spans="2:11" ht="16.5" customHeight="1" x14ac:dyDescent="0.3">
      <c r="B14" s="78" t="s">
        <v>91</v>
      </c>
      <c r="C14" s="78"/>
      <c r="D14" s="78"/>
      <c r="E14" s="78"/>
      <c r="F14" s="78"/>
      <c r="G14" s="78"/>
      <c r="H14" s="78"/>
      <c r="I14" s="78"/>
      <c r="J14" s="78"/>
      <c r="K14" s="78"/>
    </row>
    <row r="15" spans="2:11" ht="16.5" customHeight="1" x14ac:dyDescent="0.3">
      <c r="B15" s="78"/>
      <c r="C15" s="78"/>
      <c r="D15" s="78"/>
      <c r="E15" s="78"/>
      <c r="F15" s="78"/>
      <c r="G15" s="78"/>
      <c r="H15" s="78"/>
      <c r="I15" s="78"/>
      <c r="J15" s="78"/>
      <c r="K15" s="78"/>
    </row>
    <row r="16" spans="2:11" ht="50.25" customHeight="1" x14ac:dyDescent="0.3">
      <c r="B16" s="78"/>
      <c r="C16" s="78"/>
      <c r="D16" s="78"/>
      <c r="E16" s="78"/>
      <c r="F16" s="78"/>
      <c r="G16" s="78"/>
      <c r="H16" s="78"/>
      <c r="I16" s="78"/>
      <c r="J16" s="78"/>
      <c r="K16" s="78"/>
    </row>
    <row r="17" spans="2:11" x14ac:dyDescent="0.3">
      <c r="B17" s="78"/>
      <c r="C17" s="78"/>
      <c r="D17" s="78"/>
      <c r="E17" s="78"/>
      <c r="F17" s="78"/>
      <c r="G17" s="78"/>
      <c r="H17" s="78"/>
      <c r="I17" s="78"/>
      <c r="J17" s="78"/>
      <c r="K17" s="78"/>
    </row>
    <row r="18" spans="2:11" x14ac:dyDescent="0.3">
      <c r="B18" s="78"/>
      <c r="C18" s="78"/>
      <c r="D18" s="78"/>
      <c r="E18" s="78"/>
      <c r="F18" s="78"/>
      <c r="G18" s="78"/>
      <c r="H18" s="78"/>
      <c r="I18" s="78"/>
      <c r="J18" s="78"/>
      <c r="K18" s="78"/>
    </row>
  </sheetData>
  <mergeCells count="6">
    <mergeCell ref="I5:K5"/>
    <mergeCell ref="C5:D5"/>
    <mergeCell ref="F5:G5"/>
    <mergeCell ref="B17:I18"/>
    <mergeCell ref="J17:K18"/>
    <mergeCell ref="B14:K16"/>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FAC4-AB1B-445D-BDA3-6D54174E96E5}">
  <dimension ref="B2:I15"/>
  <sheetViews>
    <sheetView zoomScale="85" zoomScaleNormal="85" workbookViewId="0"/>
  </sheetViews>
  <sheetFormatPr baseColWidth="10" defaultColWidth="11.42578125" defaultRowHeight="16.5" x14ac:dyDescent="0.3"/>
  <cols>
    <col min="1" max="1" width="9.42578125" style="1" customWidth="1"/>
    <col min="2" max="2" width="29.7109375" style="1" customWidth="1"/>
    <col min="3" max="6" width="20.7109375" style="1" customWidth="1"/>
    <col min="7" max="7" width="1.28515625" style="1" customWidth="1"/>
    <col min="8" max="9" width="20.7109375" style="1" customWidth="1"/>
    <col min="10" max="16384" width="11.42578125" style="1"/>
  </cols>
  <sheetData>
    <row r="2" spans="2:9" ht="30.75" x14ac:dyDescent="0.3">
      <c r="B2" s="8" t="s">
        <v>44</v>
      </c>
      <c r="E2" s="2"/>
      <c r="F2" s="2"/>
    </row>
    <row r="3" spans="2:9" ht="25.5" x14ac:dyDescent="0.3">
      <c r="B3" s="16" t="s">
        <v>46</v>
      </c>
      <c r="E3" s="2"/>
      <c r="F3" s="2"/>
    </row>
    <row r="4" spans="2:9" ht="15" customHeight="1" x14ac:dyDescent="0.35">
      <c r="B4" s="75"/>
      <c r="C4" s="75"/>
      <c r="D4" s="75"/>
      <c r="E4" s="75"/>
      <c r="F4" s="75"/>
    </row>
    <row r="5" spans="2:9" ht="28.5" customHeight="1" x14ac:dyDescent="0.3">
      <c r="B5" s="76" t="s">
        <v>27</v>
      </c>
      <c r="C5" s="76"/>
      <c r="D5" s="76"/>
      <c r="E5" s="77"/>
      <c r="F5" s="77"/>
      <c r="H5" s="77" t="s">
        <v>42</v>
      </c>
      <c r="I5" s="77"/>
    </row>
    <row r="6" spans="2:9" ht="33" customHeight="1" x14ac:dyDescent="0.3">
      <c r="B6" s="5" t="s">
        <v>0</v>
      </c>
      <c r="C6" s="10" t="s">
        <v>2</v>
      </c>
      <c r="D6" s="10" t="s">
        <v>8</v>
      </c>
      <c r="E6" s="10" t="s">
        <v>4</v>
      </c>
      <c r="F6" s="10" t="s">
        <v>5</v>
      </c>
      <c r="G6" s="7"/>
      <c r="H6" s="10" t="s">
        <v>2</v>
      </c>
      <c r="I6" s="10" t="s">
        <v>4</v>
      </c>
    </row>
    <row r="7" spans="2:9" ht="49.5" customHeight="1" x14ac:dyDescent="0.3">
      <c r="B7" s="5" t="s">
        <v>13</v>
      </c>
      <c r="C7" s="18" t="s">
        <v>3</v>
      </c>
      <c r="D7" s="13" t="s">
        <v>11</v>
      </c>
      <c r="E7" s="18" t="s">
        <v>79</v>
      </c>
      <c r="F7" s="11" t="s">
        <v>19</v>
      </c>
      <c r="G7" s="7"/>
      <c r="H7" s="13" t="s">
        <v>43</v>
      </c>
      <c r="I7" s="11" t="s">
        <v>85</v>
      </c>
    </row>
    <row r="8" spans="2:9" ht="22.5" customHeight="1" x14ac:dyDescent="0.3">
      <c r="B8" s="5" t="s">
        <v>21</v>
      </c>
      <c r="C8" s="12">
        <v>33.795833333333334</v>
      </c>
      <c r="D8" s="74">
        <v>34.770000000000003</v>
      </c>
      <c r="E8" s="12">
        <v>37.11</v>
      </c>
      <c r="F8" s="12">
        <v>40.602916666666665</v>
      </c>
      <c r="G8" s="7"/>
      <c r="H8" s="12">
        <v>53.8</v>
      </c>
      <c r="I8" s="12">
        <v>77.069999999999993</v>
      </c>
    </row>
    <row r="9" spans="2:9" ht="22.5" customHeight="1" x14ac:dyDescent="0.3">
      <c r="B9" s="5" t="s">
        <v>33</v>
      </c>
      <c r="C9" s="18">
        <v>225</v>
      </c>
      <c r="D9" s="13">
        <v>50</v>
      </c>
      <c r="E9" s="21">
        <v>500</v>
      </c>
      <c r="F9" s="20">
        <v>300</v>
      </c>
      <c r="G9" s="7"/>
      <c r="H9" s="13">
        <v>225</v>
      </c>
      <c r="I9" s="11">
        <v>500</v>
      </c>
    </row>
    <row r="10" spans="2:9" ht="24" customHeight="1" x14ac:dyDescent="0.3">
      <c r="B10" s="5" t="s">
        <v>45</v>
      </c>
      <c r="C10" s="14">
        <v>100</v>
      </c>
      <c r="D10" s="14">
        <v>100</v>
      </c>
      <c r="E10" s="14">
        <v>125</v>
      </c>
      <c r="F10" s="14">
        <v>100</v>
      </c>
      <c r="G10" s="7"/>
      <c r="H10" s="14" t="s">
        <v>7</v>
      </c>
      <c r="I10" s="14" t="s">
        <v>7</v>
      </c>
    </row>
    <row r="11" spans="2:9" ht="34.5" customHeight="1" x14ac:dyDescent="0.3">
      <c r="B11" s="5" t="s">
        <v>14</v>
      </c>
      <c r="C11" s="19" t="s">
        <v>16</v>
      </c>
      <c r="D11" s="13" t="s">
        <v>16</v>
      </c>
      <c r="E11" s="19" t="s">
        <v>16</v>
      </c>
      <c r="F11" s="17" t="s">
        <v>16</v>
      </c>
      <c r="G11" s="7"/>
      <c r="H11" s="22" t="s">
        <v>16</v>
      </c>
      <c r="I11" s="23" t="s">
        <v>16</v>
      </c>
    </row>
    <row r="12" spans="2:9" x14ac:dyDescent="0.3">
      <c r="B12" s="4"/>
      <c r="E12" s="2"/>
      <c r="F12" s="2"/>
    </row>
    <row r="13" spans="2:9" ht="17.25" customHeight="1" x14ac:dyDescent="0.3">
      <c r="B13" s="78" t="s">
        <v>89</v>
      </c>
      <c r="C13" s="78"/>
      <c r="D13" s="78"/>
      <c r="E13" s="78"/>
      <c r="F13" s="78"/>
      <c r="G13" s="78"/>
      <c r="H13" s="78"/>
      <c r="I13" s="78"/>
    </row>
    <row r="14" spans="2:9" x14ac:dyDescent="0.3">
      <c r="B14" s="78"/>
      <c r="C14" s="78"/>
      <c r="D14" s="78"/>
      <c r="E14" s="78"/>
      <c r="F14" s="78"/>
      <c r="G14" s="78"/>
      <c r="H14" s="78"/>
      <c r="I14" s="78"/>
    </row>
    <row r="15" spans="2:9" ht="27" customHeight="1" x14ac:dyDescent="0.3">
      <c r="B15" s="78"/>
      <c r="C15" s="78"/>
      <c r="D15" s="78"/>
      <c r="E15" s="78"/>
      <c r="F15" s="78"/>
      <c r="G15" s="78"/>
      <c r="H15" s="78"/>
      <c r="I15" s="78"/>
    </row>
  </sheetData>
  <mergeCells count="4">
    <mergeCell ref="B4:F4"/>
    <mergeCell ref="B5:F5"/>
    <mergeCell ref="H5:I5"/>
    <mergeCell ref="B13:I15"/>
  </mergeCells>
  <pageMargins left="0.7" right="0.7" top="0.78740157499999996" bottom="0.78740157499999996"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2FACC-8E16-480C-983E-F3E0310FFFB7}">
  <dimension ref="A1:O35"/>
  <sheetViews>
    <sheetView zoomScale="85" zoomScaleNormal="85" workbookViewId="0"/>
  </sheetViews>
  <sheetFormatPr baseColWidth="10" defaultColWidth="11.42578125" defaultRowHeight="16.5" x14ac:dyDescent="0.3"/>
  <cols>
    <col min="1" max="1" width="9.42578125" style="1" customWidth="1"/>
    <col min="2" max="2" width="15.7109375" style="2" customWidth="1"/>
    <col min="3" max="3" width="45.7109375" style="2" customWidth="1"/>
    <col min="4" max="4" width="28.7109375" style="2" customWidth="1"/>
    <col min="5" max="9" width="15.7109375" style="3" customWidth="1"/>
    <col min="10" max="13" width="15.7109375" style="2" customWidth="1"/>
    <col min="14" max="14" width="68" style="2" customWidth="1"/>
    <col min="15" max="16384" width="11.42578125" style="1"/>
  </cols>
  <sheetData>
    <row r="1" spans="1:15" ht="16.5" customHeight="1" x14ac:dyDescent="0.3">
      <c r="B1" s="52"/>
    </row>
    <row r="2" spans="1:15" ht="30.75" x14ac:dyDescent="0.3">
      <c r="A2" s="61"/>
      <c r="B2" s="8" t="s">
        <v>44</v>
      </c>
      <c r="F2" s="2"/>
      <c r="G2" s="2"/>
      <c r="H2" s="2"/>
      <c r="I2" s="2"/>
    </row>
    <row r="3" spans="1:15" ht="25.5" x14ac:dyDescent="0.3">
      <c r="A3" s="62"/>
      <c r="B3" s="16" t="s">
        <v>51</v>
      </c>
    </row>
    <row r="5" spans="1:15" s="7" customFormat="1" ht="60.75" x14ac:dyDescent="0.3">
      <c r="B5" s="26" t="s">
        <v>0</v>
      </c>
      <c r="C5" s="26" t="s">
        <v>13</v>
      </c>
      <c r="D5" s="26" t="s">
        <v>63</v>
      </c>
      <c r="E5" s="26" t="s">
        <v>52</v>
      </c>
      <c r="F5" s="26" t="s">
        <v>53</v>
      </c>
      <c r="G5" s="26" t="s">
        <v>60</v>
      </c>
      <c r="H5" s="26" t="s">
        <v>55</v>
      </c>
      <c r="I5" s="26" t="s">
        <v>54</v>
      </c>
      <c r="J5" s="26" t="s">
        <v>56</v>
      </c>
      <c r="K5" s="26" t="s">
        <v>57</v>
      </c>
      <c r="L5" s="26" t="s">
        <v>10</v>
      </c>
      <c r="M5" s="26" t="s">
        <v>58</v>
      </c>
      <c r="N5" s="51" t="s">
        <v>1</v>
      </c>
    </row>
    <row r="6" spans="1:15" ht="24.95" customHeight="1" x14ac:dyDescent="0.3">
      <c r="B6" s="81" t="s">
        <v>8</v>
      </c>
      <c r="C6" s="64" t="s">
        <v>61</v>
      </c>
      <c r="D6" s="69" t="s">
        <v>62</v>
      </c>
      <c r="E6" s="30">
        <v>19.5</v>
      </c>
      <c r="F6" s="30">
        <v>9.75</v>
      </c>
      <c r="G6" s="31">
        <v>117.88</v>
      </c>
      <c r="H6" s="30">
        <f t="shared" ref="H6:H11" si="0">E6*24+F6+G6</f>
        <v>595.63</v>
      </c>
      <c r="I6" s="12">
        <f t="shared" ref="I6:I27" si="1">H6/24</f>
        <v>24.817916666666665</v>
      </c>
      <c r="J6" s="32">
        <v>50</v>
      </c>
      <c r="K6" s="32">
        <v>30</v>
      </c>
      <c r="L6" s="32" t="s">
        <v>9</v>
      </c>
      <c r="M6" s="32" t="s">
        <v>15</v>
      </c>
      <c r="N6" s="53" t="s">
        <v>59</v>
      </c>
    </row>
    <row r="7" spans="1:15" ht="24.95" customHeight="1" x14ac:dyDescent="0.3">
      <c r="B7" s="82"/>
      <c r="C7" s="63" t="s">
        <v>22</v>
      </c>
      <c r="D7" s="49" t="s">
        <v>62</v>
      </c>
      <c r="E7" s="33">
        <v>19.5</v>
      </c>
      <c r="F7" s="34">
        <v>29.25</v>
      </c>
      <c r="G7" s="35">
        <v>117.88</v>
      </c>
      <c r="H7" s="36">
        <f t="shared" si="0"/>
        <v>615.13</v>
      </c>
      <c r="I7" s="37">
        <f t="shared" ref="I7" si="2">H7/24</f>
        <v>25.630416666666665</v>
      </c>
      <c r="J7" s="38">
        <v>50</v>
      </c>
      <c r="K7" s="38">
        <v>30</v>
      </c>
      <c r="L7" s="39" t="s">
        <v>9</v>
      </c>
      <c r="M7" s="54" t="s">
        <v>49</v>
      </c>
      <c r="N7" s="55"/>
    </row>
    <row r="8" spans="1:15" ht="24.95" customHeight="1" x14ac:dyDescent="0.3">
      <c r="B8" s="82"/>
      <c r="C8" s="64" t="s">
        <v>11</v>
      </c>
      <c r="D8" s="69" t="s">
        <v>62</v>
      </c>
      <c r="E8" s="30">
        <v>29.25</v>
      </c>
      <c r="F8" s="30">
        <v>9.75</v>
      </c>
      <c r="G8" s="31">
        <v>117.88</v>
      </c>
      <c r="H8" s="30">
        <f t="shared" si="0"/>
        <v>829.63</v>
      </c>
      <c r="I8" s="12">
        <f>H8/24</f>
        <v>34.567916666666669</v>
      </c>
      <c r="J8" s="32">
        <v>50</v>
      </c>
      <c r="K8" s="32">
        <v>100</v>
      </c>
      <c r="L8" s="32" t="s">
        <v>9</v>
      </c>
      <c r="M8" s="32" t="s">
        <v>16</v>
      </c>
      <c r="N8" s="53" t="s">
        <v>84</v>
      </c>
    </row>
    <row r="9" spans="1:15" ht="24.95" customHeight="1" x14ac:dyDescent="0.3">
      <c r="B9" s="82"/>
      <c r="C9" s="63" t="s">
        <v>23</v>
      </c>
      <c r="D9" s="49" t="s">
        <v>62</v>
      </c>
      <c r="E9" s="33">
        <v>29.25</v>
      </c>
      <c r="F9" s="34">
        <v>29.25</v>
      </c>
      <c r="G9" s="35">
        <v>117.88</v>
      </c>
      <c r="H9" s="36">
        <f t="shared" si="0"/>
        <v>849.13</v>
      </c>
      <c r="I9" s="37">
        <f t="shared" ref="I9" si="3">H9/24</f>
        <v>35.380416666666669</v>
      </c>
      <c r="J9" s="38">
        <v>50</v>
      </c>
      <c r="K9" s="38">
        <v>100</v>
      </c>
      <c r="L9" s="39" t="s">
        <v>9</v>
      </c>
      <c r="M9" s="54" t="s">
        <v>49</v>
      </c>
      <c r="N9" s="55"/>
    </row>
    <row r="10" spans="1:15" ht="24.95" customHeight="1" x14ac:dyDescent="0.3">
      <c r="B10" s="82"/>
      <c r="C10" s="64" t="s">
        <v>12</v>
      </c>
      <c r="D10" s="69" t="s">
        <v>62</v>
      </c>
      <c r="E10" s="30">
        <v>53.62</v>
      </c>
      <c r="F10" s="30">
        <v>9.75</v>
      </c>
      <c r="G10" s="31">
        <v>117.88</v>
      </c>
      <c r="H10" s="30">
        <f t="shared" si="0"/>
        <v>1414.5099999999998</v>
      </c>
      <c r="I10" s="12">
        <f t="shared" si="1"/>
        <v>58.937916666666659</v>
      </c>
      <c r="J10" s="32">
        <v>50</v>
      </c>
      <c r="K10" s="32">
        <v>200</v>
      </c>
      <c r="L10" s="32" t="s">
        <v>9</v>
      </c>
      <c r="M10" s="32" t="s">
        <v>16</v>
      </c>
      <c r="N10" s="53" t="s">
        <v>84</v>
      </c>
    </row>
    <row r="11" spans="1:15" ht="24.95" customHeight="1" x14ac:dyDescent="0.3">
      <c r="B11" s="83"/>
      <c r="C11" s="63" t="s">
        <v>24</v>
      </c>
      <c r="D11" s="49" t="s">
        <v>62</v>
      </c>
      <c r="E11" s="33">
        <v>53.62</v>
      </c>
      <c r="F11" s="34">
        <v>29.25</v>
      </c>
      <c r="G11" s="35">
        <v>117.88</v>
      </c>
      <c r="H11" s="36">
        <f t="shared" si="0"/>
        <v>1434.0099999999998</v>
      </c>
      <c r="I11" s="37">
        <f t="shared" ref="I11" si="4">H11/24</f>
        <v>59.750416666666659</v>
      </c>
      <c r="J11" s="38">
        <v>50</v>
      </c>
      <c r="K11" s="38">
        <v>200</v>
      </c>
      <c r="L11" s="39" t="s">
        <v>9</v>
      </c>
      <c r="M11" s="54" t="s">
        <v>49</v>
      </c>
      <c r="N11" s="55"/>
    </row>
    <row r="12" spans="1:15" ht="10.5" customHeight="1" x14ac:dyDescent="0.3">
      <c r="B12" s="43"/>
      <c r="C12" s="56"/>
      <c r="D12" s="56"/>
      <c r="E12" s="40"/>
      <c r="F12" s="40"/>
      <c r="G12" s="41"/>
      <c r="H12" s="40"/>
      <c r="I12" s="42"/>
      <c r="J12" s="43"/>
      <c r="K12" s="43"/>
      <c r="L12" s="43"/>
      <c r="M12" s="70"/>
      <c r="N12" s="65"/>
      <c r="O12" s="71"/>
    </row>
    <row r="13" spans="1:15" ht="24.95" customHeight="1" x14ac:dyDescent="0.3">
      <c r="B13" s="81" t="s">
        <v>2</v>
      </c>
      <c r="C13" s="64" t="s">
        <v>3</v>
      </c>
      <c r="D13" s="69" t="s">
        <v>66</v>
      </c>
      <c r="E13" s="30">
        <v>29.99</v>
      </c>
      <c r="F13" s="30">
        <v>69.989999999999995</v>
      </c>
      <c r="G13" s="31">
        <v>21.35</v>
      </c>
      <c r="H13" s="30">
        <f>E13*24+F13+G13</f>
        <v>811.1</v>
      </c>
      <c r="I13" s="12">
        <f t="shared" si="1"/>
        <v>33.795833333333334</v>
      </c>
      <c r="J13" s="32">
        <v>225</v>
      </c>
      <c r="K13" s="32">
        <v>100</v>
      </c>
      <c r="L13" s="32" t="s">
        <v>9</v>
      </c>
      <c r="M13" s="32" t="s">
        <v>15</v>
      </c>
      <c r="N13" s="53"/>
    </row>
    <row r="14" spans="1:15" ht="39.75" customHeight="1" x14ac:dyDescent="0.3">
      <c r="B14" s="82"/>
      <c r="C14" s="49" t="s">
        <v>17</v>
      </c>
      <c r="D14" s="49" t="s">
        <v>66</v>
      </c>
      <c r="E14" s="33">
        <f>9.99*4</f>
        <v>39.96</v>
      </c>
      <c r="F14" s="34" t="s">
        <v>49</v>
      </c>
      <c r="G14" s="35">
        <v>145</v>
      </c>
      <c r="H14" s="36">
        <f>E14*24+G14</f>
        <v>1104.04</v>
      </c>
      <c r="I14" s="37">
        <f t="shared" ref="I14" si="5">H14/24</f>
        <v>46.001666666666665</v>
      </c>
      <c r="J14" s="38">
        <v>225</v>
      </c>
      <c r="K14" s="38" t="s">
        <v>65</v>
      </c>
      <c r="L14" s="39" t="s">
        <v>9</v>
      </c>
      <c r="M14" s="54" t="s">
        <v>18</v>
      </c>
      <c r="N14" s="50" t="s">
        <v>69</v>
      </c>
    </row>
    <row r="15" spans="1:15" ht="24.95" customHeight="1" x14ac:dyDescent="0.3">
      <c r="B15" s="82"/>
      <c r="C15" s="64" t="s">
        <v>6</v>
      </c>
      <c r="D15" s="69" t="s">
        <v>66</v>
      </c>
      <c r="E15" s="30">
        <v>49.99</v>
      </c>
      <c r="F15" s="30">
        <v>69.989999999999995</v>
      </c>
      <c r="G15" s="31">
        <v>21.35</v>
      </c>
      <c r="H15" s="30">
        <f>E15*24+F15+G15</f>
        <v>1291.0999999999999</v>
      </c>
      <c r="I15" s="12">
        <f t="shared" si="1"/>
        <v>53.795833333333327</v>
      </c>
      <c r="J15" s="32">
        <v>225</v>
      </c>
      <c r="K15" s="32" t="s">
        <v>7</v>
      </c>
      <c r="L15" s="32" t="s">
        <v>9</v>
      </c>
      <c r="M15" s="32" t="s">
        <v>16</v>
      </c>
      <c r="N15" s="53"/>
    </row>
    <row r="16" spans="1:15" ht="24.95" customHeight="1" x14ac:dyDescent="0.3">
      <c r="B16" s="82"/>
      <c r="C16" s="49" t="s">
        <v>20</v>
      </c>
      <c r="D16" s="49" t="s">
        <v>73</v>
      </c>
      <c r="E16" s="33">
        <v>69.489999999999995</v>
      </c>
      <c r="F16" s="34">
        <v>69.989999999999995</v>
      </c>
      <c r="G16" s="35">
        <v>18.420000000000002</v>
      </c>
      <c r="H16" s="36">
        <f>E16*24+F16+G16</f>
        <v>1756.1699999999998</v>
      </c>
      <c r="I16" s="37">
        <f t="shared" si="1"/>
        <v>73.173749999999998</v>
      </c>
      <c r="J16" s="38">
        <v>225</v>
      </c>
      <c r="K16" s="38" t="s">
        <v>7</v>
      </c>
      <c r="L16" s="39" t="s">
        <v>10</v>
      </c>
      <c r="M16" s="54" t="s">
        <v>16</v>
      </c>
      <c r="N16" s="50" t="s">
        <v>67</v>
      </c>
    </row>
    <row r="17" spans="1:14" ht="10.5" customHeight="1" x14ac:dyDescent="0.3">
      <c r="B17" s="43"/>
      <c r="C17" s="43"/>
      <c r="D17" s="43"/>
      <c r="E17" s="40"/>
      <c r="F17" s="40"/>
      <c r="G17" s="41"/>
      <c r="H17" s="40"/>
      <c r="I17" s="42"/>
      <c r="J17" s="43"/>
      <c r="K17" s="43"/>
      <c r="L17" s="44"/>
      <c r="M17" s="57"/>
      <c r="N17" s="58"/>
    </row>
    <row r="18" spans="1:14" ht="24.95" customHeight="1" x14ac:dyDescent="0.3">
      <c r="B18" s="81" t="s">
        <v>5</v>
      </c>
      <c r="C18" s="64" t="s">
        <v>19</v>
      </c>
      <c r="D18" s="69" t="s">
        <v>68</v>
      </c>
      <c r="E18" s="30">
        <v>38.94</v>
      </c>
      <c r="F18" s="30">
        <v>38.94</v>
      </c>
      <c r="G18" s="31">
        <v>0.97</v>
      </c>
      <c r="H18" s="30">
        <f>E18*24+F18+G18</f>
        <v>974.47</v>
      </c>
      <c r="I18" s="12">
        <f t="shared" si="1"/>
        <v>40.602916666666665</v>
      </c>
      <c r="J18" s="32">
        <v>300</v>
      </c>
      <c r="K18" s="32">
        <v>100</v>
      </c>
      <c r="L18" s="32" t="s">
        <v>9</v>
      </c>
      <c r="M18" s="32" t="s">
        <v>16</v>
      </c>
      <c r="N18" s="53"/>
    </row>
    <row r="19" spans="1:14" ht="24.95" customHeight="1" x14ac:dyDescent="0.3">
      <c r="B19" s="82"/>
      <c r="C19" s="49" t="s">
        <v>70</v>
      </c>
      <c r="D19" s="49" t="s">
        <v>68</v>
      </c>
      <c r="E19" s="33">
        <v>43.82</v>
      </c>
      <c r="F19" s="34">
        <v>38.94</v>
      </c>
      <c r="G19" s="35">
        <v>97.43</v>
      </c>
      <c r="H19" s="36">
        <f>E19*24+F19+G19</f>
        <v>1188.0500000000002</v>
      </c>
      <c r="I19" s="37">
        <f t="shared" si="1"/>
        <v>49.502083333333339</v>
      </c>
      <c r="J19" s="38">
        <v>300</v>
      </c>
      <c r="K19" s="38">
        <v>100</v>
      </c>
      <c r="L19" s="39" t="s">
        <v>9</v>
      </c>
      <c r="M19" s="54" t="s">
        <v>16</v>
      </c>
      <c r="N19" s="55" t="s">
        <v>72</v>
      </c>
    </row>
    <row r="20" spans="1:14" ht="10.5" customHeight="1" x14ac:dyDescent="0.3">
      <c r="B20" s="43"/>
      <c r="C20" s="43"/>
      <c r="D20" s="43"/>
      <c r="E20" s="40"/>
      <c r="F20" s="40"/>
      <c r="G20" s="41"/>
      <c r="H20" s="40"/>
      <c r="I20" s="42"/>
      <c r="J20" s="43"/>
      <c r="K20" s="43"/>
      <c r="L20" s="44"/>
      <c r="M20" s="57"/>
      <c r="N20" s="58"/>
    </row>
    <row r="21" spans="1:14" ht="24.95" customHeight="1" x14ac:dyDescent="0.3">
      <c r="B21" s="81" t="s">
        <v>4</v>
      </c>
      <c r="C21" s="64" t="s">
        <v>76</v>
      </c>
      <c r="D21" s="69" t="s">
        <v>74</v>
      </c>
      <c r="E21" s="30">
        <v>34.99</v>
      </c>
      <c r="F21" s="30">
        <v>49.99</v>
      </c>
      <c r="G21" s="31">
        <v>34.99</v>
      </c>
      <c r="H21" s="30">
        <f>E21*24+F21+G21</f>
        <v>924.74</v>
      </c>
      <c r="I21" s="12">
        <f t="shared" si="1"/>
        <v>38.530833333333334</v>
      </c>
      <c r="J21" s="32">
        <v>500</v>
      </c>
      <c r="K21" s="32">
        <v>50</v>
      </c>
      <c r="L21" s="32" t="s">
        <v>9</v>
      </c>
      <c r="M21" s="32" t="s">
        <v>16</v>
      </c>
      <c r="N21" s="53" t="s">
        <v>25</v>
      </c>
    </row>
    <row r="22" spans="1:14" ht="24.95" customHeight="1" x14ac:dyDescent="0.3">
      <c r="B22" s="82"/>
      <c r="C22" s="49" t="s">
        <v>77</v>
      </c>
      <c r="D22" s="49" t="s">
        <v>74</v>
      </c>
      <c r="E22" s="33">
        <v>34.99</v>
      </c>
      <c r="F22" s="34">
        <v>49.99</v>
      </c>
      <c r="G22" s="35">
        <v>1</v>
      </c>
      <c r="H22" s="36">
        <f>E22*24+F22+G22</f>
        <v>890.75</v>
      </c>
      <c r="I22" s="37">
        <f t="shared" si="1"/>
        <v>37.114583333333336</v>
      </c>
      <c r="J22" s="38">
        <v>500</v>
      </c>
      <c r="K22" s="38">
        <v>125</v>
      </c>
      <c r="L22" s="39" t="s">
        <v>9</v>
      </c>
      <c r="M22" s="54" t="s">
        <v>16</v>
      </c>
      <c r="N22" s="55"/>
    </row>
    <row r="23" spans="1:14" ht="24.95" customHeight="1" x14ac:dyDescent="0.3">
      <c r="B23" s="82"/>
      <c r="C23" s="64" t="s">
        <v>78</v>
      </c>
      <c r="D23" s="69" t="s">
        <v>74</v>
      </c>
      <c r="E23" s="30">
        <v>44.99</v>
      </c>
      <c r="F23" s="30">
        <v>49.99</v>
      </c>
      <c r="G23" s="31">
        <v>1</v>
      </c>
      <c r="H23" s="30">
        <f>E23*24+F23+G23</f>
        <v>1130.75</v>
      </c>
      <c r="I23" s="12">
        <f t="shared" si="1"/>
        <v>47.114583333333336</v>
      </c>
      <c r="J23" s="32">
        <v>500</v>
      </c>
      <c r="K23" s="32">
        <v>250</v>
      </c>
      <c r="L23" s="32" t="s">
        <v>9</v>
      </c>
      <c r="M23" s="32" t="s">
        <v>16</v>
      </c>
      <c r="N23" s="53"/>
    </row>
    <row r="24" spans="1:14" ht="24.95" customHeight="1" x14ac:dyDescent="0.3">
      <c r="B24" s="82"/>
      <c r="C24" s="66" t="s">
        <v>81</v>
      </c>
      <c r="D24" s="66" t="s">
        <v>75</v>
      </c>
      <c r="E24" s="33">
        <v>44.99</v>
      </c>
      <c r="F24" s="36">
        <v>49.99</v>
      </c>
      <c r="G24" s="45">
        <v>129.9</v>
      </c>
      <c r="H24" s="46">
        <f>E24*24+F24+G24</f>
        <v>1259.6500000000001</v>
      </c>
      <c r="I24" s="47">
        <f t="shared" si="1"/>
        <v>52.485416666666673</v>
      </c>
      <c r="J24" s="48">
        <v>500</v>
      </c>
      <c r="K24" s="49">
        <v>125</v>
      </c>
      <c r="L24" s="50" t="s">
        <v>10</v>
      </c>
      <c r="M24" s="59" t="s">
        <v>16</v>
      </c>
      <c r="N24" s="60"/>
    </row>
    <row r="25" spans="1:14" ht="24.95" customHeight="1" x14ac:dyDescent="0.3">
      <c r="B25" s="82"/>
      <c r="C25" s="64" t="s">
        <v>80</v>
      </c>
      <c r="D25" s="69" t="s">
        <v>75</v>
      </c>
      <c r="E25" s="30">
        <v>54.99</v>
      </c>
      <c r="F25" s="30">
        <v>49.99</v>
      </c>
      <c r="G25" s="31">
        <v>129.9</v>
      </c>
      <c r="H25" s="30">
        <f>E25*24+F25+G25</f>
        <v>1499.65</v>
      </c>
      <c r="I25" s="12">
        <f t="shared" si="1"/>
        <v>62.485416666666673</v>
      </c>
      <c r="J25" s="32">
        <v>500</v>
      </c>
      <c r="K25" s="32">
        <v>250</v>
      </c>
      <c r="L25" s="32" t="s">
        <v>10</v>
      </c>
      <c r="M25" s="32" t="s">
        <v>16</v>
      </c>
      <c r="N25" s="53"/>
    </row>
    <row r="26" spans="1:14" ht="42.95" customHeight="1" x14ac:dyDescent="0.3">
      <c r="B26" s="82"/>
      <c r="C26" s="49" t="s">
        <v>82</v>
      </c>
      <c r="D26" s="49" t="s">
        <v>74</v>
      </c>
      <c r="E26" s="33">
        <v>74.989999999999995</v>
      </c>
      <c r="F26" s="34">
        <v>49.99</v>
      </c>
      <c r="G26" s="35">
        <v>1</v>
      </c>
      <c r="H26" s="36">
        <f>E26*24+F26</f>
        <v>1849.7499999999998</v>
      </c>
      <c r="I26" s="37">
        <f t="shared" si="1"/>
        <v>77.072916666666657</v>
      </c>
      <c r="J26" s="38">
        <v>500</v>
      </c>
      <c r="K26" s="38" t="s">
        <v>7</v>
      </c>
      <c r="L26" s="39" t="s">
        <v>9</v>
      </c>
      <c r="M26" s="54" t="s">
        <v>16</v>
      </c>
      <c r="N26" s="50" t="s">
        <v>88</v>
      </c>
    </row>
    <row r="27" spans="1:14" ht="42.95" customHeight="1" x14ac:dyDescent="0.3">
      <c r="B27" s="82"/>
      <c r="C27" s="64" t="s">
        <v>83</v>
      </c>
      <c r="D27" s="69" t="s">
        <v>75</v>
      </c>
      <c r="E27" s="30">
        <v>84.99</v>
      </c>
      <c r="F27" s="30">
        <v>49.99</v>
      </c>
      <c r="G27" s="31">
        <v>129.9</v>
      </c>
      <c r="H27" s="30">
        <f>E27*24+F27</f>
        <v>2089.7499999999995</v>
      </c>
      <c r="I27" s="12">
        <f t="shared" si="1"/>
        <v>87.072916666666643</v>
      </c>
      <c r="J27" s="32">
        <v>500</v>
      </c>
      <c r="K27" s="32" t="s">
        <v>7</v>
      </c>
      <c r="L27" s="32" t="s">
        <v>10</v>
      </c>
      <c r="M27" s="32" t="s">
        <v>16</v>
      </c>
      <c r="N27" s="32" t="s">
        <v>88</v>
      </c>
    </row>
    <row r="29" spans="1:14" ht="16.5" customHeight="1" x14ac:dyDescent="0.3">
      <c r="A29" s="67"/>
      <c r="B29" s="78" t="s">
        <v>90</v>
      </c>
      <c r="C29" s="78"/>
      <c r="D29" s="78"/>
      <c r="E29" s="78"/>
      <c r="F29" s="78"/>
      <c r="G29" s="78"/>
      <c r="H29" s="78"/>
      <c r="I29" s="78"/>
      <c r="J29" s="78"/>
      <c r="K29" s="78"/>
      <c r="L29" s="78"/>
      <c r="M29" s="78"/>
      <c r="N29" s="78"/>
    </row>
    <row r="30" spans="1:14" ht="16.5" customHeight="1" x14ac:dyDescent="0.3">
      <c r="A30" s="67"/>
      <c r="B30" s="78"/>
      <c r="C30" s="78"/>
      <c r="D30" s="78"/>
      <c r="E30" s="78"/>
      <c r="F30" s="78"/>
      <c r="G30" s="78"/>
      <c r="H30" s="78"/>
      <c r="I30" s="78"/>
      <c r="J30" s="78"/>
      <c r="K30" s="78"/>
      <c r="L30" s="78"/>
      <c r="M30" s="78"/>
      <c r="N30" s="78"/>
    </row>
    <row r="31" spans="1:14" ht="16.5" customHeight="1" x14ac:dyDescent="0.3">
      <c r="A31" s="67"/>
      <c r="B31" s="78"/>
      <c r="C31" s="78"/>
      <c r="D31" s="78"/>
      <c r="E31" s="78"/>
      <c r="F31" s="78"/>
      <c r="G31" s="78"/>
      <c r="H31" s="78"/>
      <c r="I31" s="78"/>
      <c r="J31" s="78"/>
      <c r="K31" s="78"/>
      <c r="L31" s="78"/>
      <c r="M31" s="78"/>
      <c r="N31" s="78"/>
    </row>
    <row r="32" spans="1:14" ht="17.25" x14ac:dyDescent="0.3">
      <c r="A32" s="67"/>
      <c r="B32" s="68" t="s">
        <v>64</v>
      </c>
    </row>
    <row r="33" spans="1:12" ht="16.5" customHeight="1" x14ac:dyDescent="0.3">
      <c r="A33" s="67"/>
      <c r="B33" s="72" t="s">
        <v>71</v>
      </c>
      <c r="C33" s="27"/>
      <c r="D33" s="27"/>
      <c r="E33" s="27"/>
      <c r="F33" s="27"/>
      <c r="G33" s="27"/>
      <c r="H33" s="27"/>
      <c r="I33" s="27"/>
      <c r="J33" s="27"/>
      <c r="K33" s="27"/>
      <c r="L33" s="27"/>
    </row>
    <row r="34" spans="1:12" ht="16.5" customHeight="1" x14ac:dyDescent="0.3">
      <c r="A34" s="67"/>
      <c r="B34" s="73" t="s">
        <v>86</v>
      </c>
      <c r="C34" s="27"/>
      <c r="D34" s="27"/>
      <c r="E34" s="27"/>
      <c r="F34" s="27"/>
      <c r="G34" s="27"/>
      <c r="H34" s="27"/>
      <c r="I34" s="27"/>
      <c r="J34" s="27"/>
      <c r="K34" s="27"/>
      <c r="L34" s="27"/>
    </row>
    <row r="35" spans="1:12" ht="16.5" customHeight="1" x14ac:dyDescent="0.3">
      <c r="B35" s="27"/>
      <c r="C35" s="27"/>
      <c r="D35" s="27"/>
      <c r="E35" s="27"/>
      <c r="F35" s="27"/>
      <c r="G35" s="27"/>
      <c r="H35" s="27"/>
      <c r="I35" s="27"/>
      <c r="J35" s="27"/>
      <c r="K35" s="27"/>
      <c r="L35" s="27"/>
    </row>
  </sheetData>
  <mergeCells count="5">
    <mergeCell ref="B29:N31"/>
    <mergeCell ref="B6:B11"/>
    <mergeCell ref="B13:B16"/>
    <mergeCell ref="B18:B19"/>
    <mergeCell ref="B21:B27"/>
  </mergeCells>
  <pageMargins left="0.7" right="0.7" top="0.78740157499999996" bottom="0.78740157499999996" header="0.3" footer="0.3"/>
  <pageSetup paperSize="9" orientation="portrait" horizontalDpi="1200" verticalDpi="1200" r:id="rId1"/>
  <ignoredErrors>
    <ignoredError sqref="H14"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Nutzungsszenarien</vt:lpstr>
      <vt:lpstr>100 GB und unlimitiert</vt:lpstr>
      <vt:lpstr>Tarif-Bundles mobile Router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Frank</dc:creator>
  <cp:lastModifiedBy>Katharina Frank</cp:lastModifiedBy>
  <dcterms:created xsi:type="dcterms:W3CDTF">2020-07-06T12:10:01Z</dcterms:created>
  <dcterms:modified xsi:type="dcterms:W3CDTF">2020-07-22T12:45:18Z</dcterms:modified>
</cp:coreProperties>
</file>