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29A8A69F-D452-461D-9B60-F907899390DA}" xr6:coauthVersionLast="45" xr6:coauthVersionMax="45" xr10:uidLastSave="{00000000-0000-0000-0000-000000000000}"/>
  <bookViews>
    <workbookView xWindow="-30828" yWindow="-108" windowWidth="30936" windowHeight="16896" xr2:uid="{00000000-000D-0000-FFFF-FFFF00000000}"/>
  </bookViews>
  <sheets>
    <sheet name="Datenvolumen Netzbetreiber" sheetId="10" r:id="rId1"/>
    <sheet name="Detailübersicht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9" l="1"/>
  <c r="K33" i="9"/>
  <c r="H20" i="9" l="1"/>
  <c r="G20" i="9"/>
  <c r="E8" i="10"/>
  <c r="D18" i="9" l="1"/>
  <c r="D17" i="9"/>
  <c r="D16" i="9"/>
  <c r="D8" i="10" l="1"/>
  <c r="L37" i="9" l="1"/>
  <c r="K37" i="9"/>
  <c r="L25" i="9"/>
  <c r="K25" i="9"/>
  <c r="L14" i="9"/>
  <c r="K14" i="9"/>
  <c r="G12" i="9"/>
  <c r="D23" i="9"/>
  <c r="C23" i="9"/>
  <c r="C19" i="9"/>
  <c r="D19" i="9"/>
  <c r="C11" i="9"/>
  <c r="D11" i="9"/>
  <c r="C8" i="10"/>
  <c r="H12" i="9" l="1"/>
</calcChain>
</file>

<file path=xl/sharedStrings.xml><?xml version="1.0" encoding="utf-8"?>
<sst xmlns="http://schemas.openxmlformats.org/spreadsheetml/2006/main" count="88" uniqueCount="48">
  <si>
    <t>Smartphone-Tarife</t>
  </si>
  <si>
    <t>Grundgebühr pro Monat</t>
  </si>
  <si>
    <t>Tarifname</t>
  </si>
  <si>
    <t>Durchschnitt</t>
  </si>
  <si>
    <t>Young-Tarife</t>
  </si>
  <si>
    <t>Tarife für junge Leute</t>
  </si>
  <si>
    <t>Vodafone</t>
  </si>
  <si>
    <t>Telekom</t>
  </si>
  <si>
    <t>Telefonica</t>
  </si>
  <si>
    <t>1. Tarifportfolio Telekom</t>
  </si>
  <si>
    <t>2. Tarifportfolio Vodafone</t>
  </si>
  <si>
    <t>3. Tarifportfolio O2 Telefonica</t>
  </si>
  <si>
    <t>Gesamt:</t>
  </si>
  <si>
    <t>MagentaMobil S</t>
  </si>
  <si>
    <t>MagentaMobil M</t>
  </si>
  <si>
    <t>MagentaMobil L</t>
  </si>
  <si>
    <t>MagentaMobil S Young</t>
  </si>
  <si>
    <t>MagentaMobil M Young</t>
  </si>
  <si>
    <t>MagentaMobil L Young</t>
  </si>
  <si>
    <t>Red XS</t>
  </si>
  <si>
    <t>Red S</t>
  </si>
  <si>
    <t>Red M</t>
  </si>
  <si>
    <t>Red L</t>
  </si>
  <si>
    <t>Young XS</t>
  </si>
  <si>
    <t>Young S</t>
  </si>
  <si>
    <t>Young M</t>
  </si>
  <si>
    <t>O2 Free S</t>
  </si>
  <si>
    <t>O2 Free S Boost</t>
  </si>
  <si>
    <t>O2 Free M</t>
  </si>
  <si>
    <t>O2 Free M Boost</t>
  </si>
  <si>
    <t>Smartphone-Tarife für junge Leute</t>
  </si>
  <si>
    <t xml:space="preserve">O2 Free M </t>
  </si>
  <si>
    <t>O2 Free L</t>
  </si>
  <si>
    <t>O2 Free L Boost</t>
  </si>
  <si>
    <t>Smartphone-Tarife für Senioren (60 plus)</t>
  </si>
  <si>
    <t>Anbieter</t>
  </si>
  <si>
    <t>Durchschnitt der Vertrags-grundgebühr</t>
  </si>
  <si>
    <t>Preisniveau</t>
  </si>
  <si>
    <t>Red-Tarife</t>
  </si>
  <si>
    <t>Young L</t>
  </si>
  <si>
    <t>Durchschnitt des Datenvolumens (in GB)</t>
  </si>
  <si>
    <t>Daten-volumen</t>
  </si>
  <si>
    <t>Daten-volumen (in GB)</t>
  </si>
  <si>
    <t>Grund-gebühr pro Monat</t>
  </si>
  <si>
    <t>Preis pro GB</t>
  </si>
  <si>
    <t>Stand: 8. Dezember 2020.</t>
  </si>
  <si>
    <t>Datenangebot in Handytarifen oft überdimensioniert</t>
  </si>
  <si>
    <r>
      <rPr>
        <b/>
        <sz val="9"/>
        <color theme="1"/>
        <rFont val="Verdana"/>
        <family val="2"/>
      </rPr>
      <t>Methode:</t>
    </r>
    <r>
      <rPr>
        <sz val="9"/>
        <color theme="1"/>
        <rFont val="Verdana"/>
        <family val="2"/>
      </rPr>
      <t xml:space="preserve"> Es wurde die monatliche Grundgebühr und das durchschnittliche Datenvolumen (ohne unlimitierte Flatrates) aller online verfügbaren Smartphone-Vertragstarife (Postpaid, auch Junge-Leute-Tarife) für Privatkunden (Neukunden) berechnet. Grundlage sind die Tarife der Provider Telekom, Vodafone und Telefonica; der vierte Netzbetreiber Drillisch betreibt noch kein eigenes Netz. Nicht berücksichtigt wurden Hardware, Einmalkosten/Einrichtungskosten, reduzierte Mehrwertsteuer oder zeitliche begrenzte Rabatte/Aktionen. Reine Datentarife, Partnerkarten und Prepaid bleiben außen vor. Quelle sind die Websiten der Anbieter (Stand: 8. Dezember 2020). Alle Angaben ohne Gewähr.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</si>
</sst>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FEB15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DA4AD"/>
      </left>
      <right style="thin">
        <color rgb="FF9DA4AD"/>
      </right>
      <top style="thin">
        <color rgb="FF9DA4AD"/>
      </top>
      <bottom/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0" tint="-0.34998626667073579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indexed="64"/>
      </bottom>
      <diagonal/>
    </border>
    <border>
      <left style="thin">
        <color rgb="FF9DA4AD"/>
      </left>
      <right style="thin">
        <color rgb="FF9DA4AD"/>
      </right>
      <top/>
      <bottom style="thin">
        <color theme="0" tint="-0.34998626667073579"/>
      </bottom>
      <diagonal/>
    </border>
    <border>
      <left/>
      <right/>
      <top/>
      <bottom style="thin">
        <color rgb="FF9DA4AD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1"/>
      </bottom>
      <diagonal/>
    </border>
    <border>
      <left style="thin">
        <color theme="0"/>
      </left>
      <right/>
      <top/>
      <bottom style="thin">
        <color rgb="FF9DA4AD"/>
      </bottom>
      <diagonal/>
    </border>
    <border>
      <left style="thin">
        <color theme="0"/>
      </left>
      <right style="thin">
        <color theme="0"/>
      </right>
      <top/>
      <bottom style="thin">
        <color rgb="FF9DA4AD"/>
      </bottom>
      <diagonal/>
    </border>
    <border>
      <left style="thin">
        <color rgb="FF9DA4AD"/>
      </left>
      <right style="thin">
        <color rgb="FF9DA4AD"/>
      </right>
      <top style="thin">
        <color theme="1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A4AD"/>
      </left>
      <right style="thin">
        <color rgb="FF9DA4AD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/>
    <xf numFmtId="8" fontId="0" fillId="2" borderId="0" xfId="0" applyNumberFormat="1" applyFill="1"/>
    <xf numFmtId="8" fontId="2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4" fontId="5" fillId="2" borderId="0" xfId="0" applyNumberFormat="1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8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0" xfId="0" applyFont="1" applyFill="1"/>
    <xf numFmtId="8" fontId="3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8" fontId="2" fillId="2" borderId="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8" fontId="2" fillId="6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1" fillId="2" borderId="0" xfId="1" applyFill="1"/>
    <xf numFmtId="0" fontId="6" fillId="2" borderId="10" xfId="0" applyFont="1" applyFill="1" applyBorder="1" applyAlignment="1">
      <alignment horizontal="center"/>
    </xf>
    <xf numFmtId="0" fontId="0" fillId="2" borderId="11" xfId="0" applyFill="1" applyBorder="1"/>
    <xf numFmtId="164" fontId="4" fillId="4" borderId="12" xfId="0" applyNumberFormat="1" applyFont="1" applyFill="1" applyBorder="1" applyAlignment="1">
      <alignment horizontal="center" vertical="center" wrapText="1"/>
    </xf>
    <xf numFmtId="8" fontId="2" fillId="2" borderId="0" xfId="0" applyNumberFormat="1" applyFont="1" applyFill="1" applyBorder="1" applyAlignment="1">
      <alignment horizontal="left" vertical="center" wrapText="1"/>
    </xf>
    <xf numFmtId="14" fontId="12" fillId="2" borderId="10" xfId="0" applyNumberFormat="1" applyFont="1" applyFill="1" applyBorder="1"/>
    <xf numFmtId="8" fontId="2" fillId="2" borderId="0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8" fontId="2" fillId="2" borderId="6" xfId="0" applyNumberFormat="1" applyFont="1" applyFill="1" applyBorder="1" applyAlignment="1">
      <alignment horizontal="center" vertical="center" wrapText="1"/>
    </xf>
    <xf numFmtId="8" fontId="3" fillId="6" borderId="4" xfId="0" applyNumberFormat="1" applyFont="1" applyFill="1" applyBorder="1" applyAlignment="1">
      <alignment horizontal="center" vertical="center" wrapText="1"/>
    </xf>
    <xf numFmtId="8" fontId="2" fillId="6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8" fontId="3" fillId="7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8" fontId="2" fillId="2" borderId="3" xfId="0" applyNumberFormat="1" applyFont="1" applyFill="1" applyBorder="1" applyAlignment="1">
      <alignment horizontal="center" vertical="center" wrapText="1"/>
    </xf>
    <xf numFmtId="8" fontId="3" fillId="7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B65D"/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775970</xdr:colOff>
      <xdr:row>0</xdr:row>
      <xdr:rowOff>90170</xdr:rowOff>
    </xdr:from>
    <xdr:to>
      <xdr:col>7</xdr:col>
      <xdr:colOff>72258</xdr:colOff>
      <xdr:row>2</xdr:row>
      <xdr:rowOff>159046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31762D5-84DB-48AA-A303-14DD6F6A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9530" y="90170"/>
          <a:ext cx="1437508" cy="472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463550</xdr:colOff>
      <xdr:row>1</xdr:row>
      <xdr:rowOff>34925</xdr:rowOff>
    </xdr:from>
    <xdr:to>
      <xdr:col>14</xdr:col>
      <xdr:colOff>277998</xdr:colOff>
      <xdr:row>3</xdr:row>
      <xdr:rowOff>59351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F3A2216-83E8-49B8-B9D7-703573C50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4950" y="215900"/>
          <a:ext cx="1411473" cy="462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3A5A-7EDC-4933-8CDB-5C9A7D07B6AC}">
  <dimension ref="A1:J69"/>
  <sheetViews>
    <sheetView tabSelected="1" workbookViewId="0">
      <selection activeCell="E24" sqref="E24"/>
    </sheetView>
  </sheetViews>
  <sheetFormatPr baseColWidth="10" defaultColWidth="11.44140625" defaultRowHeight="14.4" x14ac:dyDescent="0.3"/>
  <cols>
    <col min="1" max="1" width="8" customWidth="1"/>
    <col min="2" max="2" width="27.77734375" customWidth="1"/>
    <col min="3" max="4" width="16.6640625" customWidth="1"/>
    <col min="5" max="5" width="12.88671875" customWidth="1"/>
    <col min="6" max="6" width="14" style="1" customWidth="1"/>
    <col min="7" max="7" width="17.21875" style="1" customWidth="1"/>
    <col min="8" max="8" width="11.44140625" style="1"/>
    <col min="9" max="9" width="11" style="1" customWidth="1"/>
    <col min="10" max="10" width="16.33203125" style="1" customWidth="1"/>
    <col min="11" max="11" width="14.88671875" style="1" customWidth="1"/>
    <col min="12" max="16384" width="11.44140625" style="1"/>
  </cols>
  <sheetData>
    <row r="1" spans="1:10" x14ac:dyDescent="0.3">
      <c r="A1" s="5"/>
      <c r="B1" s="5"/>
      <c r="C1" s="5"/>
      <c r="D1" s="5"/>
      <c r="E1" s="5"/>
    </row>
    <row r="2" spans="1:10" ht="17.399999999999999" x14ac:dyDescent="0.3">
      <c r="A2" s="5"/>
      <c r="B2" s="12" t="s">
        <v>46</v>
      </c>
      <c r="C2" s="12"/>
      <c r="D2" s="5"/>
      <c r="E2" s="5"/>
    </row>
    <row r="3" spans="1:10" ht="16.2" x14ac:dyDescent="0.3">
      <c r="A3" s="5"/>
      <c r="B3" s="7"/>
      <c r="C3" s="7"/>
      <c r="D3" s="5"/>
      <c r="E3" s="5"/>
    </row>
    <row r="4" spans="1:10" ht="49.05" customHeight="1" x14ac:dyDescent="0.3">
      <c r="A4" s="1"/>
      <c r="B4" s="18" t="s">
        <v>35</v>
      </c>
      <c r="C4" s="19" t="s">
        <v>40</v>
      </c>
      <c r="D4" s="19" t="s">
        <v>36</v>
      </c>
      <c r="E4" s="19" t="s">
        <v>44</v>
      </c>
      <c r="G4" s="34"/>
      <c r="I4" s="34"/>
      <c r="J4" s="34"/>
    </row>
    <row r="5" spans="1:10" x14ac:dyDescent="0.3">
      <c r="A5" s="1"/>
      <c r="B5" s="33" t="s">
        <v>7</v>
      </c>
      <c r="C5" s="42">
        <v>17.166666666666668</v>
      </c>
      <c r="D5" s="4">
        <v>42.45</v>
      </c>
      <c r="E5" s="24">
        <v>2.4700000000000002</v>
      </c>
      <c r="G5" s="34"/>
      <c r="I5" s="34"/>
      <c r="J5" s="34"/>
    </row>
    <row r="6" spans="1:10" x14ac:dyDescent="0.3">
      <c r="A6" s="1"/>
      <c r="B6" s="33" t="s">
        <v>6</v>
      </c>
      <c r="C6" s="42">
        <v>13.875</v>
      </c>
      <c r="D6" s="4">
        <v>36.615000000000002</v>
      </c>
      <c r="E6" s="24">
        <v>2.64</v>
      </c>
      <c r="G6" s="34"/>
      <c r="I6" s="34"/>
      <c r="J6" s="34"/>
    </row>
    <row r="7" spans="1:10" x14ac:dyDescent="0.3">
      <c r="A7" s="1"/>
      <c r="B7" s="21" t="s">
        <v>8</v>
      </c>
      <c r="C7" s="43">
        <v>37.6</v>
      </c>
      <c r="D7" s="44">
        <v>25.990000000000006</v>
      </c>
      <c r="E7" s="46">
        <v>0.69</v>
      </c>
      <c r="G7" s="34"/>
      <c r="I7" s="34"/>
      <c r="J7" s="34"/>
    </row>
    <row r="8" spans="1:10" x14ac:dyDescent="0.3">
      <c r="A8" s="1"/>
      <c r="B8" s="22" t="s">
        <v>12</v>
      </c>
      <c r="C8" s="23">
        <f>SUM(C5:C7)/3</f>
        <v>22.880555555555556</v>
      </c>
      <c r="D8" s="10">
        <f>SUM(D5:D7)/3</f>
        <v>35.018333333333338</v>
      </c>
      <c r="E8" s="45">
        <f>SUM(E5:E7)/3</f>
        <v>1.9333333333333336</v>
      </c>
      <c r="G8" s="34"/>
      <c r="I8" s="34"/>
      <c r="J8" s="34"/>
    </row>
    <row r="9" spans="1:10" x14ac:dyDescent="0.3">
      <c r="A9" s="1"/>
      <c r="B9" s="13"/>
      <c r="C9" s="13"/>
      <c r="D9" s="13"/>
      <c r="E9" s="1"/>
      <c r="F9" s="13"/>
      <c r="I9" s="34"/>
      <c r="J9" s="34"/>
    </row>
    <row r="10" spans="1:10" ht="88.2" customHeight="1" x14ac:dyDescent="0.3">
      <c r="A10" s="1"/>
      <c r="B10" s="70" t="s">
        <v>47</v>
      </c>
      <c r="C10" s="70"/>
      <c r="D10" s="70"/>
      <c r="E10" s="70"/>
      <c r="F10" s="70"/>
      <c r="G10" s="70"/>
      <c r="H10" s="70"/>
      <c r="I10" s="70"/>
    </row>
    <row r="11" spans="1:10" x14ac:dyDescent="0.3">
      <c r="A11" s="1"/>
      <c r="B11" s="1"/>
      <c r="C11" s="1"/>
      <c r="D11" s="1"/>
      <c r="E11" s="1"/>
    </row>
    <row r="12" spans="1:10" x14ac:dyDescent="0.3">
      <c r="A12" s="1"/>
      <c r="B12" s="11"/>
      <c r="C12" s="11"/>
      <c r="D12" s="1"/>
      <c r="E12" s="1"/>
    </row>
    <row r="13" spans="1:10" x14ac:dyDescent="0.3">
      <c r="A13" s="1"/>
      <c r="B13" s="11"/>
      <c r="C13" s="11"/>
      <c r="D13" s="1"/>
      <c r="E13" s="1"/>
    </row>
    <row r="14" spans="1:10" x14ac:dyDescent="0.3">
      <c r="A14" s="1"/>
      <c r="D14" s="1"/>
      <c r="E14" s="1"/>
    </row>
    <row r="15" spans="1:10" x14ac:dyDescent="0.3">
      <c r="A15" s="1"/>
      <c r="B15" s="1"/>
      <c r="C15" s="1"/>
      <c r="D15" s="1"/>
      <c r="E15" s="1"/>
    </row>
    <row r="16" spans="1:10" x14ac:dyDescent="0.3">
      <c r="A16" s="1"/>
      <c r="B16" s="1"/>
      <c r="C16" s="1"/>
      <c r="D16" s="1"/>
      <c r="E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3"/>
      <c r="C44" s="3"/>
      <c r="D44" s="3"/>
      <c r="E44" s="1"/>
    </row>
    <row r="45" spans="1:5" x14ac:dyDescent="0.3">
      <c r="A45" s="1"/>
      <c r="B45" s="3"/>
      <c r="C45" s="3"/>
      <c r="D45" s="3"/>
      <c r="E45" s="1"/>
    </row>
    <row r="46" spans="1:5" x14ac:dyDescent="0.3">
      <c r="A46" s="1"/>
      <c r="B46" s="1"/>
      <c r="C46" s="1"/>
      <c r="D46" s="1"/>
      <c r="E46" s="1"/>
    </row>
    <row r="47" spans="1:5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3"/>
      <c r="C50" s="3"/>
      <c r="D50" s="3"/>
      <c r="E50" s="1"/>
    </row>
    <row r="51" spans="1:5" x14ac:dyDescent="0.3">
      <c r="A51" s="1"/>
      <c r="B51" s="3"/>
      <c r="C51" s="3"/>
      <c r="D51" s="3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2"/>
      <c r="B55" s="1"/>
      <c r="C55" s="1"/>
      <c r="D55" s="1"/>
      <c r="E55" s="1"/>
    </row>
    <row r="56" spans="1:5" x14ac:dyDescent="0.3">
      <c r="A56" s="1"/>
      <c r="B56" s="3"/>
      <c r="C56" s="3"/>
      <c r="D56" s="3"/>
      <c r="E56" s="1"/>
    </row>
    <row r="57" spans="1:5" x14ac:dyDescent="0.3">
      <c r="A57" s="1"/>
      <c r="B57" s="3"/>
      <c r="C57" s="3"/>
      <c r="D57" s="3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3"/>
      <c r="C62" s="3"/>
      <c r="D62" s="3"/>
      <c r="E62" s="1"/>
    </row>
    <row r="63" spans="1:5" x14ac:dyDescent="0.3">
      <c r="A63" s="1"/>
      <c r="B63" s="3"/>
      <c r="C63" s="3"/>
      <c r="D63" s="3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3"/>
      <c r="C68" s="3"/>
      <c r="D68" s="3"/>
      <c r="E68" s="1"/>
    </row>
    <row r="69" spans="1:5" x14ac:dyDescent="0.3">
      <c r="A69" s="1"/>
      <c r="B69" s="3"/>
      <c r="C69" s="3"/>
      <c r="D69" s="3"/>
      <c r="E69" s="1"/>
    </row>
  </sheetData>
  <mergeCells count="1">
    <mergeCell ref="B10:I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0CD0-9F00-4ADD-890F-C12CF836DB15}">
  <dimension ref="A2:M40"/>
  <sheetViews>
    <sheetView workbookViewId="0">
      <selection activeCell="O25" sqref="O25"/>
    </sheetView>
  </sheetViews>
  <sheetFormatPr baseColWidth="10" defaultColWidth="11.44140625" defaultRowHeight="14.4" x14ac:dyDescent="0.3"/>
  <cols>
    <col min="1" max="1" width="11.44140625" style="1"/>
    <col min="2" max="2" width="22.6640625" style="29" customWidth="1"/>
    <col min="3" max="3" width="10.88671875" style="1" customWidth="1"/>
    <col min="4" max="4" width="13.88671875" style="1" customWidth="1"/>
    <col min="5" max="5" width="4.33203125" style="1" customWidth="1"/>
    <col min="6" max="6" width="15.5546875" style="1" customWidth="1"/>
    <col min="7" max="7" width="14.77734375" style="1" customWidth="1"/>
    <col min="8" max="8" width="14.21875" style="1" customWidth="1"/>
    <col min="9" max="9" width="4.77734375" style="1" customWidth="1"/>
    <col min="10" max="10" width="21.88671875" style="1" customWidth="1"/>
    <col min="11" max="11" width="10.44140625" style="1" customWidth="1"/>
    <col min="12" max="12" width="15.33203125" style="1" customWidth="1"/>
    <col min="13" max="16384" width="11.44140625" style="1"/>
  </cols>
  <sheetData>
    <row r="2" spans="1:13" ht="17.399999999999999" x14ac:dyDescent="0.3">
      <c r="A2" s="30"/>
      <c r="B2" s="31" t="s">
        <v>46</v>
      </c>
    </row>
    <row r="3" spans="1:13" ht="17.399999999999999" x14ac:dyDescent="0.3">
      <c r="B3" s="26"/>
      <c r="C3" s="5"/>
      <c r="D3" s="5"/>
      <c r="E3" s="5"/>
    </row>
    <row r="4" spans="1:13" ht="16.2" x14ac:dyDescent="0.3">
      <c r="B4" s="32" t="s">
        <v>9</v>
      </c>
      <c r="C4" s="5"/>
      <c r="D4" s="5"/>
      <c r="E4" s="5"/>
      <c r="F4" s="14" t="s">
        <v>10</v>
      </c>
      <c r="J4" s="14" t="s">
        <v>11</v>
      </c>
    </row>
    <row r="5" spans="1:13" x14ac:dyDescent="0.3">
      <c r="B5" s="27"/>
      <c r="C5" s="5"/>
      <c r="D5" s="5"/>
      <c r="E5" s="5"/>
    </row>
    <row r="6" spans="1:13" x14ac:dyDescent="0.3">
      <c r="B6" s="36" t="s">
        <v>0</v>
      </c>
      <c r="C6" s="6"/>
      <c r="D6" s="40"/>
      <c r="E6" s="6"/>
      <c r="F6" s="8" t="s">
        <v>38</v>
      </c>
      <c r="G6" s="6"/>
      <c r="H6" s="6"/>
      <c r="I6" s="6"/>
      <c r="J6" s="8" t="s">
        <v>0</v>
      </c>
      <c r="L6" s="6"/>
    </row>
    <row r="7" spans="1:13" ht="54" customHeight="1" x14ac:dyDescent="0.3">
      <c r="A7" s="37"/>
      <c r="B7" s="38" t="s">
        <v>2</v>
      </c>
      <c r="C7" s="38" t="s">
        <v>42</v>
      </c>
      <c r="D7" s="38" t="s">
        <v>43</v>
      </c>
      <c r="E7" s="13"/>
      <c r="F7" s="38" t="s">
        <v>2</v>
      </c>
      <c r="G7" s="38" t="s">
        <v>42</v>
      </c>
      <c r="H7" s="38" t="s">
        <v>1</v>
      </c>
      <c r="J7" s="38" t="s">
        <v>2</v>
      </c>
      <c r="K7" s="38" t="s">
        <v>42</v>
      </c>
      <c r="L7" s="38" t="s">
        <v>1</v>
      </c>
    </row>
    <row r="8" spans="1:13" ht="15" customHeight="1" x14ac:dyDescent="0.3">
      <c r="B8" s="47" t="s">
        <v>13</v>
      </c>
      <c r="C8" s="48">
        <v>6</v>
      </c>
      <c r="D8" s="49">
        <v>39.950000000000003</v>
      </c>
      <c r="E8" s="13"/>
      <c r="F8" s="50" t="s">
        <v>19</v>
      </c>
      <c r="G8" s="16">
        <v>4</v>
      </c>
      <c r="H8" s="4">
        <v>29.99</v>
      </c>
      <c r="I8" s="8"/>
      <c r="J8" s="50" t="s">
        <v>26</v>
      </c>
      <c r="K8" s="16">
        <v>3</v>
      </c>
      <c r="L8" s="4">
        <v>19.989999999999998</v>
      </c>
      <c r="M8" s="35"/>
    </row>
    <row r="9" spans="1:13" ht="15" customHeight="1" x14ac:dyDescent="0.3">
      <c r="B9" s="50" t="s">
        <v>14</v>
      </c>
      <c r="C9" s="16">
        <v>12</v>
      </c>
      <c r="D9" s="4">
        <v>49.95</v>
      </c>
      <c r="E9" s="8"/>
      <c r="F9" s="50" t="s">
        <v>20</v>
      </c>
      <c r="G9" s="16">
        <v>10</v>
      </c>
      <c r="H9" s="4">
        <v>39.99</v>
      </c>
      <c r="J9" s="50" t="s">
        <v>27</v>
      </c>
      <c r="K9" s="16">
        <v>6</v>
      </c>
      <c r="L9" s="4">
        <v>24.99</v>
      </c>
      <c r="M9" s="35"/>
    </row>
    <row r="10" spans="1:13" ht="15" customHeight="1" x14ac:dyDescent="0.3">
      <c r="B10" s="51" t="s">
        <v>15</v>
      </c>
      <c r="C10" s="52">
        <v>24</v>
      </c>
      <c r="D10" s="44">
        <v>59.95</v>
      </c>
      <c r="E10" s="13"/>
      <c r="F10" s="50" t="s">
        <v>21</v>
      </c>
      <c r="G10" s="16">
        <v>20</v>
      </c>
      <c r="H10" s="4">
        <v>49.99</v>
      </c>
      <c r="I10" s="8"/>
      <c r="J10" s="50" t="s">
        <v>28</v>
      </c>
      <c r="K10" s="16">
        <v>20</v>
      </c>
      <c r="L10" s="4">
        <v>29.99</v>
      </c>
      <c r="M10" s="35"/>
    </row>
    <row r="11" spans="1:13" ht="15" customHeight="1" x14ac:dyDescent="0.3">
      <c r="B11" s="17" t="s">
        <v>3</v>
      </c>
      <c r="C11" s="53">
        <f>SUM(C8:C10)/3</f>
        <v>14</v>
      </c>
      <c r="D11" s="54">
        <f>SUM(D8:D10)/3</f>
        <v>49.95000000000001</v>
      </c>
      <c r="E11" s="8"/>
      <c r="F11" s="56" t="s">
        <v>22</v>
      </c>
      <c r="G11" s="57">
        <v>40</v>
      </c>
      <c r="H11" s="58">
        <v>59.99</v>
      </c>
      <c r="I11" s="13"/>
      <c r="J11" s="50" t="s">
        <v>29</v>
      </c>
      <c r="K11" s="16">
        <v>40</v>
      </c>
      <c r="L11" s="4">
        <v>34.99</v>
      </c>
      <c r="M11" s="35"/>
    </row>
    <row r="12" spans="1:13" ht="15" customHeight="1" x14ac:dyDescent="0.3">
      <c r="B12" s="28"/>
      <c r="C12" s="13"/>
      <c r="D12" s="13"/>
      <c r="E12" s="41"/>
      <c r="F12" s="25" t="s">
        <v>3</v>
      </c>
      <c r="G12" s="53">
        <f>SUM(G8:G11)/4</f>
        <v>18.5</v>
      </c>
      <c r="H12" s="54">
        <f>SUM(H8:H11)/4</f>
        <v>44.99</v>
      </c>
      <c r="I12" s="13"/>
      <c r="J12" s="50" t="s">
        <v>32</v>
      </c>
      <c r="K12" s="16">
        <v>60</v>
      </c>
      <c r="L12" s="4">
        <v>39.99</v>
      </c>
      <c r="M12" s="35"/>
    </row>
    <row r="13" spans="1:13" x14ac:dyDescent="0.3">
      <c r="B13" s="28"/>
      <c r="C13" s="13"/>
      <c r="D13" s="13"/>
      <c r="E13" s="13"/>
      <c r="F13" s="8"/>
      <c r="G13" s="5"/>
      <c r="H13" s="5"/>
      <c r="I13" s="5"/>
      <c r="J13" s="51" t="s">
        <v>33</v>
      </c>
      <c r="K13" s="52">
        <v>120</v>
      </c>
      <c r="L13" s="44">
        <v>44.99</v>
      </c>
      <c r="M13" s="35"/>
    </row>
    <row r="14" spans="1:13" x14ac:dyDescent="0.3">
      <c r="B14" s="8" t="s">
        <v>5</v>
      </c>
      <c r="C14" s="8"/>
      <c r="D14" s="8"/>
      <c r="E14" s="8"/>
      <c r="F14" s="8" t="s">
        <v>4</v>
      </c>
      <c r="J14" s="25" t="s">
        <v>3</v>
      </c>
      <c r="K14" s="69">
        <f>SUM(K8:K13)/6</f>
        <v>41.5</v>
      </c>
      <c r="L14" s="54">
        <f>SUM(L8:L13)/6</f>
        <v>32.49</v>
      </c>
    </row>
    <row r="15" spans="1:13" ht="37.799999999999997" x14ac:dyDescent="0.3">
      <c r="B15" s="38" t="s">
        <v>2</v>
      </c>
      <c r="C15" s="38" t="s">
        <v>42</v>
      </c>
      <c r="D15" s="38" t="s">
        <v>43</v>
      </c>
      <c r="E15" s="39"/>
      <c r="F15" s="38" t="s">
        <v>2</v>
      </c>
      <c r="G15" s="38" t="s">
        <v>42</v>
      </c>
      <c r="H15" s="38" t="s">
        <v>1</v>
      </c>
      <c r="J15" s="8" t="s">
        <v>30</v>
      </c>
    </row>
    <row r="16" spans="1:13" ht="15" customHeight="1" x14ac:dyDescent="0.3">
      <c r="B16" s="50" t="s">
        <v>16</v>
      </c>
      <c r="C16" s="16">
        <v>9</v>
      </c>
      <c r="D16" s="4">
        <f>(19.95*12+29.95*12)/24</f>
        <v>24.95</v>
      </c>
      <c r="E16" s="5"/>
      <c r="F16" s="50" t="s">
        <v>23</v>
      </c>
      <c r="G16" s="16">
        <v>2</v>
      </c>
      <c r="H16" s="4">
        <v>19.989999999999998</v>
      </c>
      <c r="J16" s="66" t="s">
        <v>2</v>
      </c>
      <c r="K16" s="66" t="s">
        <v>42</v>
      </c>
      <c r="L16" s="66" t="s">
        <v>1</v>
      </c>
      <c r="M16" s="35"/>
    </row>
    <row r="17" spans="2:13" ht="15" customHeight="1" x14ac:dyDescent="0.3">
      <c r="B17" s="50" t="s">
        <v>17</v>
      </c>
      <c r="C17" s="16">
        <v>18</v>
      </c>
      <c r="D17" s="4">
        <f>(29.95*12+39.95*12)/24</f>
        <v>34.949999999999996</v>
      </c>
      <c r="E17" s="5"/>
      <c r="F17" s="50" t="s">
        <v>24</v>
      </c>
      <c r="G17" s="16">
        <v>5</v>
      </c>
      <c r="H17" s="4">
        <v>24.99</v>
      </c>
      <c r="J17" s="67"/>
      <c r="K17" s="67"/>
      <c r="L17" s="67"/>
      <c r="M17" s="35"/>
    </row>
    <row r="18" spans="2:13" ht="15" customHeight="1" x14ac:dyDescent="0.3">
      <c r="B18" s="51" t="s">
        <v>18</v>
      </c>
      <c r="C18" s="52">
        <v>34</v>
      </c>
      <c r="D18" s="44">
        <f>(39.95*12+49.95*12)/24</f>
        <v>44.95000000000001</v>
      </c>
      <c r="E18" s="5"/>
      <c r="F18" s="50" t="s">
        <v>25</v>
      </c>
      <c r="G18" s="16">
        <v>10</v>
      </c>
      <c r="H18" s="4">
        <v>29.99</v>
      </c>
      <c r="I18" s="8"/>
      <c r="J18" s="68"/>
      <c r="K18" s="68"/>
      <c r="L18" s="68"/>
      <c r="M18" s="35"/>
    </row>
    <row r="19" spans="2:13" x14ac:dyDescent="0.3">
      <c r="B19" s="17" t="s">
        <v>3</v>
      </c>
      <c r="C19" s="53">
        <f>SUM(C16:C18)/3</f>
        <v>20.333333333333332</v>
      </c>
      <c r="D19" s="54">
        <f>SUM(D16:D18)/3</f>
        <v>34.949999999999996</v>
      </c>
      <c r="E19" s="13"/>
      <c r="F19" s="56" t="s">
        <v>39</v>
      </c>
      <c r="G19" s="57">
        <v>20</v>
      </c>
      <c r="H19" s="58">
        <v>37.99</v>
      </c>
      <c r="I19" s="13"/>
      <c r="J19" s="60" t="s">
        <v>26</v>
      </c>
      <c r="K19" s="16">
        <v>3</v>
      </c>
      <c r="L19" s="4">
        <v>9.99</v>
      </c>
    </row>
    <row r="20" spans="2:13" x14ac:dyDescent="0.3">
      <c r="B20" s="27"/>
      <c r="C20" s="5"/>
      <c r="D20" s="5"/>
      <c r="E20" s="5"/>
      <c r="F20" s="25" t="s">
        <v>3</v>
      </c>
      <c r="G20" s="53">
        <f>SUM(G16:G19)/4</f>
        <v>9.25</v>
      </c>
      <c r="H20" s="54">
        <f>SUM(H16:H19)/4</f>
        <v>28.240000000000002</v>
      </c>
      <c r="I20" s="13"/>
      <c r="J20" s="60" t="s">
        <v>27</v>
      </c>
      <c r="K20" s="16">
        <v>6</v>
      </c>
      <c r="L20" s="4">
        <v>14.99</v>
      </c>
    </row>
    <row r="21" spans="2:13" ht="15" customHeight="1" x14ac:dyDescent="0.3">
      <c r="B21" s="27"/>
      <c r="C21" s="5"/>
      <c r="D21" s="5"/>
      <c r="E21" s="5"/>
      <c r="G21" s="15"/>
      <c r="I21" s="13"/>
      <c r="J21" s="60" t="s">
        <v>31</v>
      </c>
      <c r="K21" s="16">
        <v>20</v>
      </c>
      <c r="L21" s="4">
        <v>19.989999999999998</v>
      </c>
    </row>
    <row r="22" spans="2:13" ht="31.5" customHeight="1" x14ac:dyDescent="0.3">
      <c r="C22" s="55" t="s">
        <v>41</v>
      </c>
      <c r="D22" s="19" t="s">
        <v>37</v>
      </c>
      <c r="E22" s="15"/>
      <c r="G22" s="55" t="s">
        <v>41</v>
      </c>
      <c r="H22" s="63" t="s">
        <v>37</v>
      </c>
      <c r="J22" s="60" t="s">
        <v>29</v>
      </c>
      <c r="K22" s="16">
        <v>40</v>
      </c>
      <c r="L22" s="4">
        <v>24.99</v>
      </c>
    </row>
    <row r="23" spans="2:13" x14ac:dyDescent="0.3">
      <c r="B23" s="20" t="s">
        <v>3</v>
      </c>
      <c r="C23" s="53">
        <f>SUM(C8+C9+C10+C16+C17+C18)/6</f>
        <v>17.166666666666668</v>
      </c>
      <c r="D23" s="59">
        <f>SUM(D8+D9+D10+D16+D17+D18)/6</f>
        <v>42.45</v>
      </c>
      <c r="E23" s="13"/>
      <c r="F23" s="9" t="s">
        <v>3</v>
      </c>
      <c r="G23" s="53">
        <v>13.875</v>
      </c>
      <c r="H23" s="59">
        <v>36.615000000000002</v>
      </c>
      <c r="J23" s="60" t="s">
        <v>32</v>
      </c>
      <c r="K23" s="16">
        <v>60</v>
      </c>
      <c r="L23" s="4">
        <v>29.99</v>
      </c>
    </row>
    <row r="24" spans="2:13" x14ac:dyDescent="0.3">
      <c r="I24" s="13"/>
      <c r="J24" s="61" t="s">
        <v>33</v>
      </c>
      <c r="K24" s="52">
        <v>120</v>
      </c>
      <c r="L24" s="44">
        <v>34.99</v>
      </c>
    </row>
    <row r="25" spans="2:13" x14ac:dyDescent="0.3">
      <c r="I25" s="13"/>
      <c r="J25" s="25" t="s">
        <v>3</v>
      </c>
      <c r="K25" s="53">
        <f>SUM(K19:K24)/6</f>
        <v>41.5</v>
      </c>
      <c r="L25" s="54">
        <f>SUM(L19:L24)/6</f>
        <v>22.49</v>
      </c>
    </row>
    <row r="28" spans="2:13" x14ac:dyDescent="0.3">
      <c r="J28" s="8" t="s">
        <v>34</v>
      </c>
    </row>
    <row r="29" spans="2:13" ht="42.45" customHeight="1" x14ac:dyDescent="0.3">
      <c r="J29" s="64" t="s">
        <v>2</v>
      </c>
      <c r="K29" s="62" t="s">
        <v>42</v>
      </c>
      <c r="L29" s="62" t="s">
        <v>1</v>
      </c>
    </row>
    <row r="30" spans="2:13" x14ac:dyDescent="0.3">
      <c r="J30" s="60" t="s">
        <v>27</v>
      </c>
      <c r="K30" s="65">
        <v>6</v>
      </c>
      <c r="L30" s="4">
        <v>14.99</v>
      </c>
    </row>
    <row r="31" spans="2:13" x14ac:dyDescent="0.3">
      <c r="J31" s="60" t="s">
        <v>31</v>
      </c>
      <c r="K31" s="65">
        <v>20</v>
      </c>
      <c r="L31" s="4">
        <v>19.989999999999998</v>
      </c>
    </row>
    <row r="32" spans="2:13" x14ac:dyDescent="0.3">
      <c r="J32" s="61" t="s">
        <v>29</v>
      </c>
      <c r="K32" s="51">
        <v>40</v>
      </c>
      <c r="L32" s="44">
        <v>24.99</v>
      </c>
    </row>
    <row r="33" spans="2:12" x14ac:dyDescent="0.3">
      <c r="J33" s="25" t="s">
        <v>3</v>
      </c>
      <c r="K33" s="53">
        <f>SUM(K30:K32)/3</f>
        <v>22</v>
      </c>
      <c r="L33" s="54">
        <f>SUM(L30:L32)/3</f>
        <v>19.989999999999998</v>
      </c>
    </row>
    <row r="36" spans="2:12" ht="31.5" customHeight="1" x14ac:dyDescent="0.3">
      <c r="K36" s="55" t="s">
        <v>41</v>
      </c>
      <c r="L36" s="19" t="s">
        <v>37</v>
      </c>
    </row>
    <row r="37" spans="2:12" x14ac:dyDescent="0.3">
      <c r="J37" s="9" t="s">
        <v>3</v>
      </c>
      <c r="K37" s="53">
        <f>SUM(K8+K9+K10+K11+K12+K13+K19+K20+K21+K22+K23+K24+K30+K31+K32)/15</f>
        <v>37.6</v>
      </c>
      <c r="L37" s="59">
        <f>SUM(L8+L9+L10+L11+L12+L13+L19+L20+L21+L22+L23+L24+L30+L31+L32)/15</f>
        <v>25.990000000000006</v>
      </c>
    </row>
    <row r="40" spans="2:12" x14ac:dyDescent="0.3">
      <c r="B40" s="29" t="s">
        <v>45</v>
      </c>
    </row>
  </sheetData>
  <mergeCells count="3">
    <mergeCell ref="J16:J18"/>
    <mergeCell ref="K16:K18"/>
    <mergeCell ref="L16:L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Datenvolumen Netzbetreiber</vt:lpstr>
      <vt:lpstr>Detailübersicht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Verena Bloecher</cp:lastModifiedBy>
  <dcterms:created xsi:type="dcterms:W3CDTF">2019-01-10T12:46:54Z</dcterms:created>
  <dcterms:modified xsi:type="dcterms:W3CDTF">2020-12-23T13:42:28Z</dcterms:modified>
</cp:coreProperties>
</file>